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aum_serveur\05_PROJETS\00_INPROGRESS-02\MARSEILLE-PISCINE\02_ETUDES\06_DCE\00_RENDU\DCE 02_2025-07-XX\01_DOSSIER DCE_PISCINE BOUG-MARS\E_Dossier-technique\1000_Pieces-ecrites\"/>
    </mc:Choice>
  </mc:AlternateContent>
  <bookViews>
    <workbookView xWindow="-120" yWindow="-120" windowWidth="29040" windowHeight="15840" activeTab="1"/>
  </bookViews>
  <sheets>
    <sheet name="LOT09-CVC" sheetId="1" r:id="rId1"/>
    <sheet name="LOT09-PLB" sheetId="2" r:id="rId2"/>
  </sheets>
  <definedNames>
    <definedName name="_xlnm.Print_Titles" localSheetId="0">'LOT09-CVC'!$1:$10</definedName>
    <definedName name="_xlnm.Print_Titles" localSheetId="1">'LOT09-PLB'!$1:$10</definedName>
    <definedName name="_xlnm.Print_Area" localSheetId="0">'LOT09-CVC'!$A$1:$G$668</definedName>
    <definedName name="_xlnm.Print_Area" localSheetId="1">'LOT09-PLB'!$A$1:$G$451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 i="2" l="1"/>
  <c r="G36" i="2"/>
  <c r="G22" i="1"/>
  <c r="G325" i="2"/>
  <c r="G324" i="2"/>
  <c r="G651" i="1" l="1"/>
  <c r="G655" i="1"/>
  <c r="G654" i="1"/>
  <c r="G653" i="1" s="1"/>
  <c r="G648" i="1" s="1"/>
  <c r="G646" i="1"/>
  <c r="G588" i="1"/>
  <c r="G493" i="1"/>
  <c r="G32" i="2"/>
  <c r="G31" i="2"/>
  <c r="G30" i="2"/>
  <c r="G29" i="2"/>
  <c r="G28" i="2"/>
  <c r="G27" i="2"/>
  <c r="G26" i="2"/>
  <c r="G25" i="2"/>
  <c r="G24" i="2"/>
  <c r="G23" i="2"/>
  <c r="G422" i="2"/>
  <c r="G423" i="2"/>
  <c r="G424" i="2"/>
  <c r="G425" i="2"/>
  <c r="G426" i="2"/>
  <c r="G427" i="2"/>
  <c r="G428" i="2"/>
  <c r="G419" i="2"/>
  <c r="G551" i="1"/>
  <c r="G535" i="1"/>
  <c r="G338" i="1"/>
  <c r="G650" i="1"/>
  <c r="G639" i="1"/>
  <c r="G630" i="1"/>
  <c r="G620" i="1"/>
  <c r="G610" i="1"/>
  <c r="G563" i="1"/>
  <c r="G557" i="1"/>
  <c r="G540" i="1"/>
  <c r="G546" i="1"/>
  <c r="G530" i="1"/>
  <c r="G524" i="1"/>
  <c r="G500" i="1"/>
  <c r="G486" i="1"/>
  <c r="G466" i="1"/>
  <c r="G478" i="1"/>
  <c r="G471" i="1"/>
  <c r="G463" i="1"/>
  <c r="G373" i="1"/>
  <c r="G367" i="1"/>
  <c r="G358" i="1"/>
  <c r="G348" i="1"/>
  <c r="G345" i="2"/>
  <c r="G319" i="2"/>
  <c r="G328" i="2"/>
  <c r="G322" i="2"/>
  <c r="G316" i="2"/>
  <c r="G308" i="2"/>
  <c r="G305" i="2"/>
  <c r="G391" i="1"/>
  <c r="G426" i="1"/>
  <c r="G446" i="1"/>
  <c r="G406" i="1"/>
  <c r="G444" i="1"/>
  <c r="G404" i="1"/>
  <c r="G139" i="2" l="1"/>
  <c r="G138" i="2"/>
  <c r="G135" i="2"/>
  <c r="G133" i="2"/>
  <c r="G136" i="2"/>
  <c r="G145" i="2"/>
  <c r="G144" i="2"/>
  <c r="G169" i="2"/>
  <c r="G194" i="2"/>
  <c r="G193" i="2"/>
  <c r="G192" i="2"/>
  <c r="G191" i="2"/>
  <c r="G188" i="2"/>
  <c r="G182" i="2"/>
  <c r="G181" i="2"/>
  <c r="G180" i="2"/>
  <c r="G174" i="2"/>
  <c r="G421" i="2"/>
  <c r="G420" i="2"/>
  <c r="G383" i="2"/>
  <c r="G381" i="2"/>
  <c r="G380" i="2"/>
  <c r="G379" i="2"/>
  <c r="G352" i="1"/>
  <c r="G552" i="1"/>
  <c r="G221" i="1"/>
  <c r="G219" i="1"/>
  <c r="G216" i="1"/>
  <c r="G215" i="1"/>
  <c r="G211" i="1"/>
  <c r="G209" i="1"/>
  <c r="G206" i="1"/>
  <c r="G205" i="1"/>
  <c r="G201" i="1"/>
  <c r="G199" i="1"/>
  <c r="G195" i="1"/>
  <c r="G185" i="1"/>
  <c r="G184" i="1"/>
  <c r="G260" i="1"/>
  <c r="G258" i="1"/>
  <c r="G265" i="1"/>
  <c r="G264" i="1"/>
  <c r="G263" i="1"/>
  <c r="G262" i="1"/>
  <c r="G267" i="1"/>
  <c r="G256" i="1"/>
  <c r="G255" i="1"/>
  <c r="G251" i="1"/>
  <c r="G247" i="1"/>
  <c r="G248" i="1"/>
  <c r="G249" i="1"/>
  <c r="G246" i="1"/>
  <c r="G54" i="1"/>
  <c r="G96" i="1"/>
  <c r="G95" i="1"/>
  <c r="G64" i="1"/>
  <c r="G438" i="1"/>
  <c r="G428" i="1"/>
  <c r="G483" i="1"/>
  <c r="G482" i="1"/>
  <c r="G467" i="1"/>
  <c r="G295" i="1"/>
  <c r="G294" i="1"/>
  <c r="G636" i="1"/>
  <c r="G635" i="1"/>
  <c r="G628" i="1"/>
  <c r="G627" i="1"/>
  <c r="G617" i="1"/>
  <c r="G616" i="1"/>
  <c r="G241" i="2" l="1"/>
  <c r="G433" i="2"/>
  <c r="G432" i="2"/>
  <c r="G236" i="2"/>
  <c r="G235" i="2"/>
  <c r="G416" i="2"/>
  <c r="G411" i="2"/>
  <c r="G412" i="2"/>
  <c r="G413" i="2"/>
  <c r="G410" i="2"/>
  <c r="G407" i="2"/>
  <c r="G401" i="2"/>
  <c r="G399" i="2"/>
  <c r="G398" i="2"/>
  <c r="G397" i="2"/>
  <c r="G396" i="2"/>
  <c r="G395" i="2"/>
  <c r="G394" i="2"/>
  <c r="G393" i="2"/>
  <c r="G387" i="2"/>
  <c r="G385" i="2"/>
  <c r="G384" i="2"/>
  <c r="G382" i="2"/>
  <c r="G378" i="2"/>
  <c r="G375" i="2"/>
  <c r="G372" i="2"/>
  <c r="G371" i="2"/>
  <c r="G370" i="2"/>
  <c r="G366" i="2"/>
  <c r="G365" i="2"/>
  <c r="G351" i="2"/>
  <c r="G358" i="2"/>
  <c r="G357" i="2"/>
  <c r="G356" i="2"/>
  <c r="G355" i="2"/>
  <c r="G353" i="2"/>
  <c r="G344" i="2"/>
  <c r="G342" i="2"/>
  <c r="G337" i="2"/>
  <c r="G338" i="2"/>
  <c r="G339" i="2"/>
  <c r="G340" i="2"/>
  <c r="G336" i="2"/>
  <c r="G332" i="2"/>
  <c r="G330" i="2"/>
  <c r="G318" i="2"/>
  <c r="G327" i="2"/>
  <c r="G321" i="2"/>
  <c r="G315" i="2"/>
  <c r="G312" i="2"/>
  <c r="G313" i="2"/>
  <c r="G311" i="2"/>
  <c r="G310" i="2"/>
  <c r="G307" i="2"/>
  <c r="G304" i="2"/>
  <c r="G298" i="2"/>
  <c r="G297" i="2"/>
  <c r="G284" i="2"/>
  <c r="G285" i="2"/>
  <c r="G286" i="2"/>
  <c r="G282" i="2"/>
  <c r="G283" i="2"/>
  <c r="G281" i="2"/>
  <c r="G280" i="2"/>
  <c r="G289" i="2"/>
  <c r="G288" i="2"/>
  <c r="G293" i="2"/>
  <c r="G292" i="2"/>
  <c r="G287" i="2"/>
  <c r="G278" i="2"/>
  <c r="G271" i="2"/>
  <c r="G272" i="2"/>
  <c r="G273" i="2"/>
  <c r="G274" i="2"/>
  <c r="G275" i="2"/>
  <c r="G276" i="2"/>
  <c r="G270" i="2"/>
  <c r="G258" i="2"/>
  <c r="G259" i="2"/>
  <c r="G260" i="2"/>
  <c r="G261" i="2"/>
  <c r="G262" i="2"/>
  <c r="G263" i="2"/>
  <c r="G264" i="2"/>
  <c r="G265" i="2"/>
  <c r="G266" i="2"/>
  <c r="G257" i="2"/>
  <c r="G256" i="2"/>
  <c r="G254" i="2"/>
  <c r="G253" i="2"/>
  <c r="G249" i="2"/>
  <c r="G251" i="2"/>
  <c r="G247" i="2"/>
  <c r="G198" i="2"/>
  <c r="G197" i="2"/>
  <c r="G187" i="2"/>
  <c r="G186" i="2"/>
  <c r="G179" i="2"/>
  <c r="G185" i="2"/>
  <c r="G173" i="2"/>
  <c r="G167" i="2"/>
  <c r="G168" i="2"/>
  <c r="G170" i="2"/>
  <c r="G171" i="2"/>
  <c r="G172" i="2"/>
  <c r="G230" i="2"/>
  <c r="G229" i="2"/>
  <c r="G219" i="2"/>
  <c r="G220" i="2"/>
  <c r="G221" i="2"/>
  <c r="G222" i="2"/>
  <c r="G218" i="2"/>
  <c r="G217" i="2"/>
  <c r="G226" i="2"/>
  <c r="G225" i="2"/>
  <c r="G215" i="2"/>
  <c r="G214" i="2"/>
  <c r="G213" i="2"/>
  <c r="G211" i="2"/>
  <c r="G204" i="2"/>
  <c r="G205" i="2"/>
  <c r="G206" i="2"/>
  <c r="G203" i="2"/>
  <c r="G157" i="2"/>
  <c r="G158" i="2"/>
  <c r="G159" i="2"/>
  <c r="G150" i="2"/>
  <c r="G151" i="2"/>
  <c r="G152" i="2"/>
  <c r="G153" i="2"/>
  <c r="G154" i="2"/>
  <c r="G237" i="2"/>
  <c r="G149" i="2"/>
  <c r="G134" i="2"/>
  <c r="G147" i="2"/>
  <c r="G123" i="2"/>
  <c r="G124" i="2"/>
  <c r="G125" i="2"/>
  <c r="G126" i="2"/>
  <c r="G127" i="2"/>
  <c r="G128" i="2"/>
  <c r="G129" i="2"/>
  <c r="G122" i="2"/>
  <c r="G117" i="2"/>
  <c r="G116" i="2"/>
  <c r="G115" i="2"/>
  <c r="G110" i="2"/>
  <c r="G111" i="2"/>
  <c r="G109" i="2"/>
  <c r="G105" i="2"/>
  <c r="G101" i="2"/>
  <c r="G100" i="2"/>
  <c r="G89" i="2"/>
  <c r="G90" i="2"/>
  <c r="G91" i="2"/>
  <c r="G92" i="2"/>
  <c r="G88" i="2"/>
  <c r="G87" i="2"/>
  <c r="G96" i="2"/>
  <c r="G95" i="2"/>
  <c r="G79" i="2"/>
  <c r="G80" i="2"/>
  <c r="G81" i="2"/>
  <c r="G82" i="2"/>
  <c r="G83" i="2"/>
  <c r="G84" i="2"/>
  <c r="G85" i="2"/>
  <c r="G78" i="2"/>
  <c r="G67" i="2"/>
  <c r="G68" i="2"/>
  <c r="G69" i="2"/>
  <c r="G70" i="2"/>
  <c r="G71" i="2"/>
  <c r="G72" i="2"/>
  <c r="G73" i="2"/>
  <c r="G66" i="2"/>
  <c r="G57" i="2"/>
  <c r="G58" i="2"/>
  <c r="G59" i="2"/>
  <c r="G60" i="2"/>
  <c r="G61" i="2"/>
  <c r="G62" i="2"/>
  <c r="G63" i="2"/>
  <c r="G56" i="2"/>
  <c r="G47" i="2"/>
  <c r="G48" i="2"/>
  <c r="G49" i="2"/>
  <c r="G50" i="2"/>
  <c r="G51" i="2"/>
  <c r="G52" i="2"/>
  <c r="G53" i="2"/>
  <c r="G46" i="2"/>
  <c r="G37" i="2"/>
  <c r="G38" i="2"/>
  <c r="G39" i="2"/>
  <c r="G40" i="2"/>
  <c r="G41" i="2"/>
  <c r="G42" i="2"/>
  <c r="G43" i="2"/>
  <c r="G16" i="2"/>
  <c r="G17" i="2"/>
  <c r="G15" i="2"/>
  <c r="G562" i="1"/>
  <c r="G556" i="1"/>
  <c r="G587" i="1"/>
  <c r="G638" i="1"/>
  <c r="G637" i="1"/>
  <c r="G608" i="1"/>
  <c r="G324" i="1"/>
  <c r="G495" i="1"/>
  <c r="G465" i="1"/>
  <c r="G480" i="1"/>
  <c r="G325" i="1"/>
  <c r="G326" i="1"/>
  <c r="G327" i="1"/>
  <c r="G337" i="1"/>
  <c r="G322" i="1"/>
  <c r="G323" i="1"/>
  <c r="G335" i="1"/>
  <c r="G334" i="1"/>
  <c r="G333" i="1"/>
  <c r="G330" i="1"/>
  <c r="G318" i="1"/>
  <c r="G342" i="1"/>
  <c r="G340" i="1"/>
  <c r="G375" i="1"/>
  <c r="G369" i="1"/>
  <c r="G363" i="1"/>
  <c r="G378" i="1"/>
  <c r="G334" i="2" l="1"/>
  <c r="G409" i="2"/>
  <c r="G161" i="2"/>
  <c r="G34" i="2"/>
  <c r="G21" i="2"/>
  <c r="G119" i="2"/>
  <c r="G75" i="2"/>
  <c r="G391" i="2"/>
  <c r="G268" i="2"/>
  <c r="G303" i="2"/>
  <c r="G246" i="2"/>
  <c r="G234" i="2"/>
  <c r="G430" i="2"/>
  <c r="G369" i="2"/>
  <c r="G12" i="2"/>
  <c r="G349" i="2"/>
  <c r="G558" i="1"/>
  <c r="G331" i="1"/>
  <c r="G301" i="2" l="1"/>
  <c r="G19" i="2"/>
  <c r="G389" i="2"/>
  <c r="G232" i="2"/>
  <c r="G347" i="2"/>
  <c r="G312" i="1"/>
  <c r="G578" i="1"/>
  <c r="G438" i="2" l="1"/>
  <c r="G437" i="2"/>
  <c r="G585" i="1"/>
  <c r="G435" i="2" l="1"/>
  <c r="G440" i="2"/>
  <c r="G441" i="2" s="1"/>
  <c r="G442" i="2" s="1"/>
  <c r="G644" i="1"/>
  <c r="G642" i="1" l="1"/>
  <c r="G432" i="1" l="1"/>
  <c r="G276" i="1"/>
  <c r="G244" i="1"/>
  <c r="G280" i="1"/>
  <c r="G443" i="1"/>
  <c r="G403" i="1"/>
  <c r="G398" i="1"/>
  <c r="G137" i="1"/>
  <c r="G171" i="1"/>
  <c r="G170" i="1"/>
  <c r="G175" i="1"/>
  <c r="G155" i="1"/>
  <c r="G151" i="1"/>
  <c r="G150" i="1"/>
  <c r="G132" i="1"/>
  <c r="G131" i="1"/>
  <c r="G136" i="1"/>
  <c r="G59" i="1" l="1"/>
  <c r="G553" i="1"/>
  <c r="G599" i="1"/>
  <c r="G508" i="1"/>
  <c r="G577" i="1"/>
  <c r="G507" i="1"/>
  <c r="G105" i="1"/>
  <c r="G423" i="1" l="1"/>
  <c r="G388" i="1"/>
  <c r="G182" i="1"/>
  <c r="G291" i="1" l="1"/>
  <c r="G102" i="1" l="1"/>
  <c r="G598" i="1" l="1"/>
  <c r="G569" i="1"/>
  <c r="G570" i="1"/>
  <c r="G86" i="1"/>
  <c r="G91" i="1" l="1"/>
  <c r="G300" i="1" l="1"/>
  <c r="G297" i="1"/>
  <c r="G230" i="1"/>
  <c r="G24" i="1" l="1"/>
  <c r="G25" i="1"/>
  <c r="G190" i="1"/>
  <c r="G26" i="1" l="1"/>
  <c r="G62" i="1" l="1"/>
  <c r="G16" i="1"/>
  <c r="G424" i="1"/>
  <c r="G290" i="1" l="1"/>
  <c r="G226" i="1"/>
  <c r="G274" i="1"/>
  <c r="G242" i="1"/>
  <c r="G281" i="1"/>
  <c r="G279" i="1"/>
  <c r="G278" i="1"/>
  <c r="G431" i="1"/>
  <c r="G430" i="1"/>
  <c r="G397" i="1"/>
  <c r="G396" i="1"/>
  <c r="G174" i="1"/>
  <c r="G154" i="1"/>
  <c r="G135" i="1"/>
  <c r="G97" i="1"/>
  <c r="G98" i="1"/>
  <c r="G413" i="1" l="1"/>
  <c r="G412" i="1"/>
  <c r="G411" i="1"/>
  <c r="G109" i="1"/>
  <c r="G76" i="1"/>
  <c r="G36" i="1"/>
  <c r="G600" i="1"/>
  <c r="G584" i="1" l="1"/>
  <c r="G586" i="1"/>
  <c r="G564" i="1"/>
  <c r="G622" i="1" l="1"/>
  <c r="G612" i="1"/>
  <c r="G626" i="1" l="1"/>
  <c r="G619" i="1"/>
  <c r="G611" i="1"/>
  <c r="G629" i="1"/>
  <c r="G609" i="1"/>
  <c r="G618" i="1"/>
  <c r="G606" i="1"/>
  <c r="G607" i="1"/>
  <c r="G595" i="1"/>
  <c r="G596" i="1"/>
  <c r="G597" i="1"/>
  <c r="G594" i="1"/>
  <c r="G229" i="1" l="1"/>
  <c r="G188" i="1"/>
  <c r="G621" i="1"/>
  <c r="G590" i="1" s="1"/>
  <c r="G288" i="1" l="1"/>
  <c r="G17" i="1"/>
  <c r="G186" i="1" l="1"/>
  <c r="G289" i="1"/>
  <c r="G292" i="1"/>
  <c r="G189" i="1"/>
  <c r="G110" i="1"/>
  <c r="G111" i="1"/>
  <c r="G112" i="1"/>
  <c r="G77" i="1"/>
  <c r="G78" i="1"/>
  <c r="G99" i="1" l="1"/>
  <c r="G104" i="1"/>
  <c r="G114" i="1"/>
  <c r="G100" i="1"/>
  <c r="G108" i="1"/>
  <c r="G107" i="1"/>
  <c r="G88" i="1"/>
  <c r="G87" i="1"/>
  <c r="G92" i="1"/>
  <c r="G93" i="1" l="1"/>
  <c r="G547" i="1" l="1"/>
  <c r="G531" i="1"/>
  <c r="G529" i="1"/>
  <c r="G536" i="1"/>
  <c r="G534" i="1"/>
  <c r="G533" i="1"/>
  <c r="G532" i="1"/>
  <c r="G550" i="1"/>
  <c r="G549" i="1"/>
  <c r="G548" i="1"/>
  <c r="G541" i="1"/>
  <c r="G543" i="1"/>
  <c r="G544" i="1"/>
  <c r="G545" i="1"/>
  <c r="G527" i="1"/>
  <c r="G528" i="1"/>
  <c r="G525" i="1"/>
  <c r="G468" i="1"/>
  <c r="G469" i="1"/>
  <c r="G470" i="1"/>
  <c r="G474" i="1"/>
  <c r="G473" i="1"/>
  <c r="G472" i="1"/>
  <c r="G489" i="1"/>
  <c r="G488" i="1"/>
  <c r="G487" i="1"/>
  <c r="G484" i="1"/>
  <c r="G485" i="1"/>
  <c r="G501" i="1"/>
  <c r="G499" i="1"/>
  <c r="G457" i="1"/>
  <c r="G456" i="1"/>
  <c r="G410" i="1"/>
  <c r="G362" i="1"/>
  <c r="G353" i="1"/>
  <c r="G372" i="1"/>
  <c r="G366" i="1"/>
  <c r="G350" i="1" l="1"/>
  <c r="G523" i="1"/>
  <c r="G539" i="1"/>
  <c r="G492" i="1"/>
  <c r="G462" i="1"/>
  <c r="G479" i="1"/>
  <c r="G464" i="1"/>
  <c r="G494" i="1"/>
  <c r="G477" i="1"/>
  <c r="G347" i="1" l="1"/>
  <c r="G349" i="1"/>
  <c r="G360" i="1"/>
  <c r="G361" i="1"/>
  <c r="G351" i="1"/>
  <c r="G442" i="1"/>
  <c r="G441" i="1"/>
  <c r="G440" i="1"/>
  <c r="G402" i="1"/>
  <c r="G401" i="1"/>
  <c r="G400" i="1"/>
  <c r="G394" i="1"/>
  <c r="G393" i="1"/>
  <c r="G429" i="1"/>
  <c r="G435" i="1"/>
  <c r="G383" i="1"/>
  <c r="G382" i="1"/>
  <c r="G381" i="1"/>
  <c r="G437" i="1"/>
  <c r="G409" i="1"/>
  <c r="G380" i="1"/>
  <c r="G233" i="1"/>
  <c r="G234" i="1"/>
  <c r="G232" i="1"/>
  <c r="G506" i="1"/>
  <c r="G649" i="1"/>
  <c r="G568" i="1"/>
  <c r="G574" i="1"/>
  <c r="G517" i="1"/>
  <c r="G518" i="1"/>
  <c r="G583" i="1"/>
  <c r="G582" i="1"/>
  <c r="G387" i="1" l="1"/>
  <c r="G389" i="1"/>
  <c r="G357" i="1"/>
  <c r="G359" i="1"/>
  <c r="G422" i="1"/>
  <c r="G421" i="1"/>
  <c r="G386" i="1"/>
  <c r="G503" i="1"/>
  <c r="G354" i="1"/>
  <c r="G515" i="1"/>
  <c r="G511" i="1" s="1"/>
  <c r="G310" i="1"/>
  <c r="G454" i="1"/>
  <c r="G176" i="1"/>
  <c r="G156" i="1"/>
  <c r="G70" i="1"/>
  <c r="G140" i="1"/>
  <c r="G159" i="1"/>
  <c r="G81" i="1"/>
  <c r="G79" i="1"/>
  <c r="G68" i="1"/>
  <c r="G65" i="1"/>
  <c r="G377" i="1" l="1"/>
  <c r="G408" i="1"/>
  <c r="G450" i="1"/>
  <c r="G306" i="1"/>
  <c r="G163" i="1"/>
  <c r="G304" i="1" l="1"/>
  <c r="G72" i="1"/>
  <c r="G85" i="1"/>
  <c r="G83" i="1" s="1"/>
  <c r="G23" i="1"/>
  <c r="G47" i="1" l="1"/>
  <c r="G29" i="1"/>
  <c r="G127" i="1" l="1"/>
  <c r="G134" i="1"/>
  <c r="G128" i="1"/>
  <c r="G129" i="1"/>
  <c r="G130" i="1"/>
  <c r="G123" i="1"/>
  <c r="G124" i="1"/>
  <c r="G125" i="1"/>
  <c r="G146" i="1"/>
  <c r="G153" i="1"/>
  <c r="G147" i="1"/>
  <c r="G148" i="1"/>
  <c r="G149" i="1"/>
  <c r="G142" i="1"/>
  <c r="G143" i="1"/>
  <c r="G144" i="1"/>
  <c r="G165" i="1"/>
  <c r="G173" i="1"/>
  <c r="G166" i="1"/>
  <c r="G167" i="1"/>
  <c r="G168" i="1"/>
  <c r="G169" i="1"/>
  <c r="G162" i="1"/>
  <c r="G183" i="1"/>
  <c r="G194" i="1"/>
  <c r="G225" i="1"/>
  <c r="G227" i="1"/>
  <c r="G228" i="1"/>
  <c r="G239" i="1"/>
  <c r="G271" i="1"/>
  <c r="G240" i="1"/>
  <c r="G272" i="1"/>
  <c r="G283" i="1"/>
  <c r="G302" i="1"/>
  <c r="G120" i="1"/>
  <c r="G55" i="1"/>
  <c r="G34" i="1"/>
  <c r="G35" i="1"/>
  <c r="G37" i="1"/>
  <c r="G38" i="1"/>
  <c r="G39" i="1"/>
  <c r="G42" i="1"/>
  <c r="G43" i="1"/>
  <c r="G40" i="1"/>
  <c r="G41" i="1"/>
  <c r="G56" i="1"/>
  <c r="G57" i="1"/>
  <c r="G58" i="1"/>
  <c r="G60" i="1"/>
  <c r="G61" i="1"/>
  <c r="G49" i="1"/>
  <c r="G51" i="1"/>
  <c r="G66" i="1"/>
  <c r="G67" i="1"/>
  <c r="G69" i="1"/>
  <c r="G74" i="1"/>
  <c r="G75" i="1"/>
  <c r="G178" i="1" l="1"/>
  <c r="G19" i="1"/>
  <c r="G118" i="1"/>
  <c r="G116" i="1" l="1"/>
  <c r="G448" i="1"/>
  <c r="G15" i="1" l="1"/>
  <c r="G12" i="1" s="1"/>
  <c r="G657" i="1" s="1"/>
  <c r="G658" i="1" l="1"/>
  <c r="G659" i="1" s="1"/>
</calcChain>
</file>

<file path=xl/comments1.xml><?xml version="1.0" encoding="utf-8"?>
<comments xmlns="http://schemas.openxmlformats.org/spreadsheetml/2006/main">
  <authors>
    <author>Laurent</author>
  </authors>
  <commentList>
    <comment ref="Q83" authorId="0" shapeId="0">
      <text>
        <r>
          <rPr>
            <b/>
            <sz val="9"/>
            <color indexed="81"/>
            <rFont val="Tahoma"/>
            <family val="2"/>
          </rPr>
          <t>14 p de puisage</t>
        </r>
        <r>
          <rPr>
            <sz val="9"/>
            <color indexed="81"/>
            <rFont val="Tahoma"/>
            <family val="2"/>
          </rPr>
          <t xml:space="preserve">
</t>
        </r>
      </text>
    </comment>
    <comment ref="Q173" authorId="0" shapeId="0">
      <text>
        <r>
          <rPr>
            <b/>
            <sz val="9"/>
            <color indexed="81"/>
            <rFont val="Tahoma"/>
            <family val="2"/>
          </rPr>
          <t>14 p de puisage</t>
        </r>
        <r>
          <rPr>
            <sz val="9"/>
            <color indexed="81"/>
            <rFont val="Tahoma"/>
            <family val="2"/>
          </rPr>
          <t xml:space="preserve">
</t>
        </r>
      </text>
    </comment>
  </commentList>
</comments>
</file>

<file path=xl/sharedStrings.xml><?xml version="1.0" encoding="utf-8"?>
<sst xmlns="http://schemas.openxmlformats.org/spreadsheetml/2006/main" count="1570" uniqueCount="526">
  <si>
    <t>Bougainville - Piscine</t>
  </si>
  <si>
    <t>Description</t>
  </si>
  <si>
    <t>ELECTRICITE &amp; REGULATION</t>
  </si>
  <si>
    <t>MONTANT TOTAL HORS TAXES</t>
  </si>
  <si>
    <t>TVA (20%)</t>
  </si>
  <si>
    <t>MONTANT TOTAL T.T.C.</t>
  </si>
  <si>
    <t>EAU FROIDE</t>
  </si>
  <si>
    <t>APPAREILS ET ACCESSOIRES SANITAIRES</t>
  </si>
  <si>
    <t>EAUX PLUVIALES</t>
  </si>
  <si>
    <t>EU &amp; EV</t>
  </si>
  <si>
    <t>EXTINCTEURS</t>
  </si>
  <si>
    <t>incl</t>
  </si>
  <si>
    <t>Vanne d'isolement 1/4 de tour</t>
  </si>
  <si>
    <t>u</t>
  </si>
  <si>
    <t>Compteur</t>
  </si>
  <si>
    <t>Filtre à tamis</t>
  </si>
  <si>
    <t>Vanne de vidange</t>
  </si>
  <si>
    <t>Clapet antiretour</t>
  </si>
  <si>
    <t>Tube PVC-C</t>
  </si>
  <si>
    <t>ml</t>
  </si>
  <si>
    <t>Calorifuge type Armaflex M1 19mm</t>
  </si>
  <si>
    <t>Manomètre</t>
  </si>
  <si>
    <t>Groupe de dosage de réactif (yc vanne, vidange…)</t>
  </si>
  <si>
    <t>ens</t>
  </si>
  <si>
    <t>Tuyauterie acier noir</t>
  </si>
  <si>
    <t xml:space="preserve">  * DN 100</t>
  </si>
  <si>
    <t xml:space="preserve">  * DN 80</t>
  </si>
  <si>
    <t xml:space="preserve">  * DN 65</t>
  </si>
  <si>
    <t>Calorifuge finition isoxale</t>
  </si>
  <si>
    <t>m²</t>
  </si>
  <si>
    <t>Calorifuge finition PVC</t>
  </si>
  <si>
    <t>Désemboueur (yc vannes, pompe, manomètres…)</t>
  </si>
  <si>
    <t>Groupe de maintien de pression (yc soupapes, vannes…)</t>
  </si>
  <si>
    <t>Vanne de décharge différentielle</t>
  </si>
  <si>
    <t>Vannes d'isolement</t>
  </si>
  <si>
    <t>Thermomètres à plongeur industriel (h=200mm)</t>
  </si>
  <si>
    <t>Sonde de température</t>
  </si>
  <si>
    <t>Purges et vidanges</t>
  </si>
  <si>
    <t>3.2</t>
  </si>
  <si>
    <t>DISTRIBUTION D'EAU CHAUDE</t>
  </si>
  <si>
    <t>Vanne d'isolement</t>
  </si>
  <si>
    <t>Filtre à tamis (yc manomètre)</t>
  </si>
  <si>
    <t>Vanne d'équilibrage</t>
  </si>
  <si>
    <t>Vanne 3 voies motorisée</t>
  </si>
  <si>
    <t xml:space="preserve">  * DN 40</t>
  </si>
  <si>
    <t xml:space="preserve">  * DN 32</t>
  </si>
  <si>
    <t xml:space="preserve">  * DN 50</t>
  </si>
  <si>
    <t xml:space="preserve">  * DN 25</t>
  </si>
  <si>
    <t xml:space="preserve">  * DN 20</t>
  </si>
  <si>
    <t>Unité</t>
  </si>
  <si>
    <t>PU</t>
  </si>
  <si>
    <t>Total</t>
  </si>
  <si>
    <t>PRODUCTION D'EAU CHAUDE</t>
  </si>
  <si>
    <t>Branchement AEP</t>
  </si>
  <si>
    <t>Clapet anti-retour</t>
  </si>
  <si>
    <t>Disconnecteur</t>
  </si>
  <si>
    <t>Eau adoucie</t>
  </si>
  <si>
    <t>Poste adoucisseur</t>
  </si>
  <si>
    <t>Vanne de mélange</t>
  </si>
  <si>
    <t>Adoucisseur</t>
  </si>
  <si>
    <t xml:space="preserve"> - Tube PVC-C</t>
  </si>
  <si>
    <t xml:space="preserve"> - Thermometre</t>
  </si>
  <si>
    <t>inclus</t>
  </si>
  <si>
    <t xml:space="preserve"> - Manometre</t>
  </si>
  <si>
    <t xml:space="preserve"> - Pompe de bouclage</t>
  </si>
  <si>
    <t>- Soupape</t>
  </si>
  <si>
    <t>- Clapet anti-retour</t>
  </si>
  <si>
    <t>- Filtre à tamis</t>
  </si>
  <si>
    <t>Tube PVC HTA</t>
  </si>
  <si>
    <t>3.3</t>
  </si>
  <si>
    <t>Barre de maintien PMR - WC</t>
  </si>
  <si>
    <t>Barre de maintien PMR - douches</t>
  </si>
  <si>
    <t>Distributeur de papier hygiénique</t>
  </si>
  <si>
    <t>3.6</t>
  </si>
  <si>
    <t xml:space="preserve">  DN 250</t>
  </si>
  <si>
    <t xml:space="preserve">  DN 200</t>
  </si>
  <si>
    <t xml:space="preserve">  DN 125</t>
  </si>
  <si>
    <t xml:space="preserve">  DN 100</t>
  </si>
  <si>
    <t>Réseaux d'évacuation en PVC</t>
  </si>
  <si>
    <t xml:space="preserve">  DN 160</t>
  </si>
  <si>
    <t xml:space="preserve">  DN 140</t>
  </si>
  <si>
    <t>Calorifuge anticondensation</t>
  </si>
  <si>
    <t>Té de dégorgement</t>
  </si>
  <si>
    <t>Tampons de visite</t>
  </si>
  <si>
    <t>Supportage</t>
  </si>
  <si>
    <t xml:space="preserve">  DN 50</t>
  </si>
  <si>
    <t xml:space="preserve">  DN 40</t>
  </si>
  <si>
    <t xml:space="preserve">  DN 32</t>
  </si>
  <si>
    <t>Ventilation primaires</t>
  </si>
  <si>
    <t>Plots anti vibratiles</t>
  </si>
  <si>
    <t xml:space="preserve">Pompes à chaleur Eau Chaude </t>
  </si>
  <si>
    <t>Départ EC - Constant (CTA)</t>
  </si>
  <si>
    <t>Départ EC - Constant (Bassin)</t>
  </si>
  <si>
    <t>Départ EC - Régulé (radiateurs)</t>
  </si>
  <si>
    <t>Soupape</t>
  </si>
  <si>
    <t>Pressostat manque d'eau</t>
  </si>
  <si>
    <t>Réseau de distribution EC - Constant (CTA)</t>
  </si>
  <si>
    <t>Réseau de distribution EC - Bassin</t>
  </si>
  <si>
    <t>Réseau de distribution EC - Radiateurs</t>
  </si>
  <si>
    <t>TRAITEMENT DE LA HALLE BASSIN</t>
  </si>
  <si>
    <t>TRAITEMENT DES AUTRES ESPACES</t>
  </si>
  <si>
    <t>CTA</t>
  </si>
  <si>
    <t>CTA 1 - Thermodynamique 30 000 m3/h</t>
  </si>
  <si>
    <t>Pièges à son</t>
  </si>
  <si>
    <t xml:space="preserve">Clapets Coupe Feu </t>
  </si>
  <si>
    <t>Réseaux aérauliques</t>
  </si>
  <si>
    <t>Emission de chaleur</t>
  </si>
  <si>
    <t xml:space="preserve">Vestiaires </t>
  </si>
  <si>
    <t xml:space="preserve">Accueil / administration </t>
  </si>
  <si>
    <t>Unité murale Détente directe</t>
  </si>
  <si>
    <t>Réseau fluide frigorigène</t>
  </si>
  <si>
    <t>Brasseurs d'air</t>
  </si>
  <si>
    <t xml:space="preserve">u </t>
  </si>
  <si>
    <t>Electricité</t>
  </si>
  <si>
    <t>Régulation</t>
  </si>
  <si>
    <t xml:space="preserve">Echangeur réchauffage bassin de nage </t>
  </si>
  <si>
    <t>Echangeur réchauffage bassin d'apprentissage</t>
  </si>
  <si>
    <t>Echangeur réchauffage pataugeoire</t>
  </si>
  <si>
    <t>3.5</t>
  </si>
  <si>
    <t>Réseau Eau Glacée (Unité Thermodynamique)</t>
  </si>
  <si>
    <t xml:space="preserve">  * DN50</t>
  </si>
  <si>
    <t>calorifuge finition isoxale</t>
  </si>
  <si>
    <t>Réseau Eau Chaude de Restitution (Unité Thermodynamique)</t>
  </si>
  <si>
    <t xml:space="preserve">Vase d'expansion </t>
  </si>
  <si>
    <t xml:space="preserve">Pot d'introduction </t>
  </si>
  <si>
    <t>Désemboueur</t>
  </si>
  <si>
    <t xml:space="preserve">Sonde de température </t>
  </si>
  <si>
    <t xml:space="preserve">Filtre </t>
  </si>
  <si>
    <t>Clapet AR</t>
  </si>
  <si>
    <t xml:space="preserve">Vanne de réglage </t>
  </si>
  <si>
    <t xml:space="preserve">Vanne d'isolement </t>
  </si>
  <si>
    <t>kg</t>
  </si>
  <si>
    <t xml:space="preserve">Soufflage </t>
  </si>
  <si>
    <t xml:space="preserve"> Gaines rectangulaire </t>
  </si>
  <si>
    <t>m2</t>
  </si>
  <si>
    <t xml:space="preserve"> Grilles</t>
  </si>
  <si>
    <t xml:space="preserve">Reprise </t>
  </si>
  <si>
    <t xml:space="preserve"> MR</t>
  </si>
  <si>
    <t>Air neuf</t>
  </si>
  <si>
    <t>Rejet</t>
  </si>
  <si>
    <t xml:space="preserve"> Calorifuge 25mm finition kraft alu</t>
  </si>
  <si>
    <t xml:space="preserve"> Clapet Coupe Feu </t>
  </si>
  <si>
    <t xml:space="preserve"> Gaine circulaire </t>
  </si>
  <si>
    <t xml:space="preserve"> * DN125</t>
  </si>
  <si>
    <t xml:space="preserve">Piège à son </t>
  </si>
  <si>
    <t>Reprise</t>
  </si>
  <si>
    <t xml:space="preserve"> * DN160</t>
  </si>
  <si>
    <t xml:space="preserve"> Bouche de reprise</t>
  </si>
  <si>
    <t>Gaine flexible</t>
  </si>
  <si>
    <t xml:space="preserve"> Gaine flexible</t>
  </si>
  <si>
    <t xml:space="preserve"> Bouche de soufflage</t>
  </si>
  <si>
    <t xml:space="preserve"> * DN200</t>
  </si>
  <si>
    <t xml:space="preserve"> Boite à débit variable</t>
  </si>
  <si>
    <t xml:space="preserve">Locaux techniques </t>
  </si>
  <si>
    <t>Pompe de charge Chaudière électrique</t>
  </si>
  <si>
    <t>Manchons antivibratiles</t>
  </si>
  <si>
    <t>Vase d'expansion</t>
  </si>
  <si>
    <t>Pot d'introduction</t>
  </si>
  <si>
    <t>Soupapes de sécurité</t>
  </si>
  <si>
    <t xml:space="preserve">Manomètres </t>
  </si>
  <si>
    <t>Pressostat de sécurité</t>
  </si>
  <si>
    <t>Thermostat  de sécurité</t>
  </si>
  <si>
    <t>Etudes d'execution et synthèse</t>
  </si>
  <si>
    <t>DOE</t>
  </si>
  <si>
    <t>Compte Prorata</t>
  </si>
  <si>
    <t>Essais, Mise en service (comissionnement)</t>
  </si>
  <si>
    <t>PM</t>
  </si>
  <si>
    <t>ETUDES ET PRESTATIONS DIVERSES</t>
  </si>
  <si>
    <t>panoplie vanne reglage, vanne thermo...</t>
  </si>
  <si>
    <t>Extracteur VEX 01</t>
  </si>
  <si>
    <t>Extracteur VEX 02</t>
  </si>
  <si>
    <t>Insufflateur VSF 02</t>
  </si>
  <si>
    <t>Insufflateur VSF 01</t>
  </si>
  <si>
    <t>MR</t>
  </si>
  <si>
    <t xml:space="preserve"> * DN250</t>
  </si>
  <si>
    <t>Système de récupération sur eaux grises</t>
  </si>
  <si>
    <t>Panneau de douche temporisée</t>
  </si>
  <si>
    <t xml:space="preserve">Panneau de douche PMR </t>
  </si>
  <si>
    <t xml:space="preserve">Douche extérieure </t>
  </si>
  <si>
    <t xml:space="preserve">Rince-œil </t>
  </si>
  <si>
    <t xml:space="preserve">Appareils sanitaires </t>
  </si>
  <si>
    <t xml:space="preserve">Accessoires sanitaires </t>
  </si>
  <si>
    <t>Distributeur de savon</t>
  </si>
  <si>
    <t>Extincteurs - espaces courants</t>
  </si>
  <si>
    <t>Extincteurs - LT</t>
  </si>
  <si>
    <t>Balayette murale</t>
  </si>
  <si>
    <t>Receptacle protections</t>
  </si>
  <si>
    <t>Douche personnel (Colonne de douche thermostatique + receveur)</t>
  </si>
  <si>
    <t xml:space="preserve">  DN 315</t>
  </si>
  <si>
    <t>Relevage des EP</t>
  </si>
  <si>
    <t>Relevage des EU</t>
  </si>
  <si>
    <t>Récupération de chaleur sur EG</t>
  </si>
  <si>
    <t>Détection de fuite</t>
  </si>
  <si>
    <t>EFS Général</t>
  </si>
  <si>
    <t>EFS Bassins</t>
  </si>
  <si>
    <t>Détendeur</t>
  </si>
  <si>
    <t>Bypass EU</t>
  </si>
  <si>
    <t xml:space="preserve">Manchette témoin </t>
  </si>
  <si>
    <t xml:space="preserve">Thermomètre </t>
  </si>
  <si>
    <t>Distribution circuit EFS Général</t>
  </si>
  <si>
    <t xml:space="preserve">  DN 25</t>
  </si>
  <si>
    <t xml:space="preserve">  DN 20</t>
  </si>
  <si>
    <t xml:space="preserve">  DN 65</t>
  </si>
  <si>
    <t>- Manomètre</t>
  </si>
  <si>
    <t>- Clapet AR</t>
  </si>
  <si>
    <t xml:space="preserve">- Antibélier </t>
  </si>
  <si>
    <t>- Détendeur</t>
  </si>
  <si>
    <t>- Canalisation cuivre pour alimentation app. Sanitaires</t>
  </si>
  <si>
    <t>- Vanne d'arret</t>
  </si>
  <si>
    <t>- Vanne de vidange</t>
  </si>
  <si>
    <t xml:space="preserve">Pièges à son </t>
  </si>
  <si>
    <t>Départs EFS</t>
  </si>
  <si>
    <t>Distribution EFS</t>
  </si>
  <si>
    <t>Distribution Eau froide Récupérée</t>
  </si>
  <si>
    <t>Production et Stockage ECS</t>
  </si>
  <si>
    <t xml:space="preserve">- Sonde de température </t>
  </si>
  <si>
    <t xml:space="preserve">- Vannes isolement </t>
  </si>
  <si>
    <t>- Manchette témoin</t>
  </si>
  <si>
    <t>- Vanne d'équilibrage</t>
  </si>
  <si>
    <t>- Mitigeur thermostatique collectif</t>
  </si>
  <si>
    <t xml:space="preserve"> -Bouteille de dégazage/ purgeur</t>
  </si>
  <si>
    <t>Départs EC</t>
  </si>
  <si>
    <t>Distribution EC</t>
  </si>
  <si>
    <t>Traitement de l'air Halle Bassin</t>
  </si>
  <si>
    <t xml:space="preserve">Diconnecteur </t>
  </si>
  <si>
    <t xml:space="preserve">Vanne de régulation </t>
  </si>
  <si>
    <t xml:space="preserve">Thermostat </t>
  </si>
  <si>
    <t>Traçage électrique</t>
  </si>
  <si>
    <t>Chaudière électrique d'appoint (210 kW)</t>
  </si>
  <si>
    <t>Piège à son sur les rejets</t>
  </si>
  <si>
    <t>Gaines sur les rejets</t>
  </si>
  <si>
    <t>Controleur de circulation</t>
  </si>
  <si>
    <t>Ballon tampon (300 L)</t>
  </si>
  <si>
    <t>Ballon tampon (200 L) (yc vannes, pompe, manomètres…)</t>
  </si>
  <si>
    <t>calorifuge finition PVC</t>
  </si>
  <si>
    <t>Robinet de puisage sur applique Dn 15,disp. anti-siph.</t>
  </si>
  <si>
    <t>Manchette souple</t>
  </si>
  <si>
    <t>Ballon tampon Eau chaude (1500 l)</t>
  </si>
  <si>
    <t>- Préparateur ECS (yc coffret de régulation, pompe de charge double, vanne d'équilibrage, collecteur 3 entrée)</t>
  </si>
  <si>
    <t xml:space="preserve">Réseaux intérieurs gravitaires </t>
  </si>
  <si>
    <t>Production par Chaudière électrique d'appoint/secours</t>
  </si>
  <si>
    <t>Soupapes</t>
  </si>
  <si>
    <t>Tuyauterie acier noir (local technique)</t>
  </si>
  <si>
    <t xml:space="preserve">  * DN 150</t>
  </si>
  <si>
    <t>Alimentations EFA remplissages (PAC et chaudière electrique)</t>
  </si>
  <si>
    <t>Echangeur appoint/secours EC</t>
  </si>
  <si>
    <t>Réseau primaire chaudière électrique</t>
  </si>
  <si>
    <t>Radiateur panneau vertical 750x1800</t>
  </si>
  <si>
    <t xml:space="preserve">Grille de diffusion </t>
  </si>
  <si>
    <t xml:space="preserve">Clapet anti retour </t>
  </si>
  <si>
    <t>Insufflateur VSF 03</t>
  </si>
  <si>
    <t xml:space="preserve">  * DN65</t>
  </si>
  <si>
    <t>Thermostat de sécurité</t>
  </si>
  <si>
    <t>Bouteille de purge</t>
  </si>
  <si>
    <t>Traçage électrique (enclos technique)</t>
  </si>
  <si>
    <t xml:space="preserve">  * DN 15</t>
  </si>
  <si>
    <t xml:space="preserve">Radiateur panneaux verticaux acier </t>
  </si>
  <si>
    <t>Radiateur plinthe encastrés</t>
  </si>
  <si>
    <t>Grilles de diffusion radiateur encastrés</t>
  </si>
  <si>
    <t>Radiateur plinthe encastré</t>
  </si>
  <si>
    <t>Rafraichissement passif Adimistration</t>
  </si>
  <si>
    <t>Emission de chaleur Hall</t>
  </si>
  <si>
    <t>Emission de chaleur Administration</t>
  </si>
  <si>
    <t>Ventilation des locaux technique</t>
  </si>
  <si>
    <t>Clapet Coup-feu</t>
  </si>
  <si>
    <t>Distribution circuit EFS Bassin (attente local TTE)</t>
  </si>
  <si>
    <t>Ø63</t>
  </si>
  <si>
    <t>Ø90</t>
  </si>
  <si>
    <t>Evacuations EU/EV gravitaires</t>
  </si>
  <si>
    <t>Réseaux d'évacuation en PVC ( chutes et dévoiements)</t>
  </si>
  <si>
    <t>Transmettteur de pression différentielle</t>
  </si>
  <si>
    <t>Contrôleur de débit</t>
  </si>
  <si>
    <t>Manomètres</t>
  </si>
  <si>
    <t>Vase d'expansion  (yc vannes, manomètres…)</t>
  </si>
  <si>
    <t>DESENFUMAGE</t>
  </si>
  <si>
    <t>Réseaux d'évacuation EU relevés en PVC Pression</t>
  </si>
  <si>
    <t xml:space="preserve">  DN 63</t>
  </si>
  <si>
    <t xml:space="preserve">  DN 110</t>
  </si>
  <si>
    <t xml:space="preserve">  DN 90</t>
  </si>
  <si>
    <t>Ø110</t>
  </si>
  <si>
    <t>Ø50</t>
  </si>
  <si>
    <t xml:space="preserve">  DN 75</t>
  </si>
  <si>
    <t>Ø40</t>
  </si>
  <si>
    <t>Ammenée d'air DSF naturel</t>
  </si>
  <si>
    <t xml:space="preserve">Gaine CF type promat </t>
  </si>
  <si>
    <t xml:space="preserve">Chemins de cables </t>
  </si>
  <si>
    <t>Thermostat d'ambiance filaire</t>
  </si>
  <si>
    <t>Evacuation des Condensats en PVC DN40 (yc raccordement sur chute)</t>
  </si>
  <si>
    <t xml:space="preserve">Pompe de relevage des condensats </t>
  </si>
  <si>
    <t xml:space="preserve">Cimatisation local VDI </t>
  </si>
  <si>
    <t>Unité extérieure Multisplit (Mesure conservatoire)</t>
  </si>
  <si>
    <t>Réseau primaire EC Basse température</t>
  </si>
  <si>
    <t>Partie 2 : PLOMBERIE - SANITAIRES</t>
  </si>
  <si>
    <t>Partie 1 : CVC - TRAITEMENT DE L'AIR</t>
  </si>
  <si>
    <t>Pompe double à débit variable - 12 m3/h</t>
  </si>
  <si>
    <t>Pompe double à débit variable - 2 m3/h</t>
  </si>
  <si>
    <t>Pompe double à débit variable - 18 m3/h</t>
  </si>
  <si>
    <t>Distribution Efr "arrosage"</t>
  </si>
  <si>
    <t>Distribution EFr "WC et vidoirs"</t>
  </si>
  <si>
    <t>Station de relevage EP OUEST -112 m3/h</t>
  </si>
  <si>
    <t>Station de relevage EP EST - 75 m3/h</t>
  </si>
  <si>
    <t>Station de relevage EP (cuve de tamponnent &gt;&gt; regard extérieur) - 18 m3/h</t>
  </si>
  <si>
    <t>Filtre à tamis autovidangeable</t>
  </si>
  <si>
    <t>Réseaux d'évacuation EP relevés en PVC-P</t>
  </si>
  <si>
    <t>Manchons coupe-feu pour PVC</t>
  </si>
  <si>
    <t>Ø32</t>
  </si>
  <si>
    <t>Ø25</t>
  </si>
  <si>
    <t xml:space="preserve">EFS Appoint Ultrafiltration </t>
  </si>
  <si>
    <t xml:space="preserve">  DN 15</t>
  </si>
  <si>
    <t xml:space="preserve">collecteur 6 départs </t>
  </si>
  <si>
    <t>Tubes PER Ø15 (distribution en incorporé)</t>
  </si>
  <si>
    <t>yc Plenum de raccordement sur Grille exterieure</t>
  </si>
  <si>
    <t>Séche seviette 800*1750</t>
  </si>
  <si>
    <t>Radiateur panneau horizontaux 900*600</t>
  </si>
  <si>
    <t>Compteur d'énénergie (récupération de chaleur Eaux Grises)</t>
  </si>
  <si>
    <t>Calorifuge réseaux d'évacuation des douches (récupération de chaleur)</t>
  </si>
  <si>
    <t>Tube PVC-C Ø63</t>
  </si>
  <si>
    <t>Tube PVC-C Ø50</t>
  </si>
  <si>
    <t>Tube PVC-C Ø40</t>
  </si>
  <si>
    <t>Tube PVC-C Ø32</t>
  </si>
  <si>
    <t>Tube PVC-C Ø25</t>
  </si>
  <si>
    <t>Tube PVC-C Ø20</t>
  </si>
  <si>
    <t>Tube PVC-C Ø15</t>
  </si>
  <si>
    <t xml:space="preserve">Collecteur 6 départs </t>
  </si>
  <si>
    <t xml:space="preserve"> Ø50</t>
  </si>
  <si>
    <t xml:space="preserve"> Ø40</t>
  </si>
  <si>
    <t xml:space="preserve"> Ø32</t>
  </si>
  <si>
    <t xml:space="preserve"> Ø20</t>
  </si>
  <si>
    <t xml:space="preserve"> Ø15</t>
  </si>
  <si>
    <t xml:space="preserve"> Ø63</t>
  </si>
  <si>
    <t xml:space="preserve"> Ø25</t>
  </si>
  <si>
    <t>- Canalisation PER pour alimentation app. Sanitaires</t>
  </si>
  <si>
    <t>Compteur de calories (CTA 01) inclus dans la fourniture CTA 01</t>
  </si>
  <si>
    <t>Réseau de récupération Eau glycolée</t>
  </si>
  <si>
    <t>Prestation montage assemblage CTA</t>
  </si>
  <si>
    <t>Manomètre avec robinet</t>
  </si>
  <si>
    <t>Vannes 3 voies Echangeurs de préchauffage Bassins</t>
  </si>
  <si>
    <t>Vannes 3 voies Batterie de récupération CTA (fournie avec la CTA)</t>
  </si>
  <si>
    <t>yc vannne d'isolement, manomètre</t>
  </si>
  <si>
    <t>Manchons anti-vibratiles</t>
  </si>
  <si>
    <t>Vanne de réglage</t>
  </si>
  <si>
    <t>Tube PVC-P Ø20</t>
  </si>
  <si>
    <t xml:space="preserve">Purges et vidanges </t>
  </si>
  <si>
    <t>Alimentation en eau du réseau</t>
  </si>
  <si>
    <t>Diconnecteur</t>
  </si>
  <si>
    <t>Vanne d'arret à purge  Dn 20  -  Laiton</t>
  </si>
  <si>
    <t xml:space="preserve">Première charge glycol </t>
  </si>
  <si>
    <t xml:space="preserve"> Calorifuge 25mm finition isoxal</t>
  </si>
  <si>
    <t>CTA - 4000 m3/h</t>
  </si>
  <si>
    <t>CTA - 1500 m3/h</t>
  </si>
  <si>
    <t>yc plenum de raccordemnt sur grille exterieure</t>
  </si>
  <si>
    <t>yc plenum de raccordement sur grilles exterieures</t>
  </si>
  <si>
    <t>Tubes PEX Isolé - Ø 13x16</t>
  </si>
  <si>
    <t>Tubes PER incorporés Ø15</t>
  </si>
  <si>
    <t>Ventilation des fosses de relevage</t>
  </si>
  <si>
    <t>Distribution ECS - Eau mitigée</t>
  </si>
  <si>
    <t>Robinet d'introduction de solution désinfectante</t>
  </si>
  <si>
    <t>Manchette témoin</t>
  </si>
  <si>
    <t>Détendeur-Régulateur</t>
  </si>
  <si>
    <t>collecteur 5 départs</t>
  </si>
  <si>
    <t>EFS vers Adoucisseur</t>
  </si>
  <si>
    <t>Vanne papillon d'isolement</t>
  </si>
  <si>
    <t xml:space="preserve">Vanne papillon d'isolement </t>
  </si>
  <si>
    <t>Distrbution incorporée zone vestiaires</t>
  </si>
  <si>
    <t>Départ depuis attente Local Ultratfiltration</t>
  </si>
  <si>
    <t>Compteur communicant</t>
  </si>
  <si>
    <t>- Vanne d'isolement 1/4 de tour</t>
  </si>
  <si>
    <t xml:space="preserve"> -Mitigeur thermostatique individuel</t>
  </si>
  <si>
    <t xml:space="preserve">- Purgeur </t>
  </si>
  <si>
    <t>Bypass EF</t>
  </si>
  <si>
    <t>8.2</t>
  </si>
  <si>
    <t>8.3</t>
  </si>
  <si>
    <t>8.4</t>
  </si>
  <si>
    <t>8.5</t>
  </si>
  <si>
    <t>8.6</t>
  </si>
  <si>
    <t>8.7</t>
  </si>
  <si>
    <t>EAU CHAUDE SANITAIRE</t>
  </si>
  <si>
    <t>8.2.1</t>
  </si>
  <si>
    <t>8.2.2</t>
  </si>
  <si>
    <t>8.2.3</t>
  </si>
  <si>
    <t>8.2.5</t>
  </si>
  <si>
    <t>8.2.6</t>
  </si>
  <si>
    <t>Compteur de calories</t>
  </si>
  <si>
    <t xml:space="preserve">Tuyauterie acier noir </t>
  </si>
  <si>
    <t>Récupération de chaleur sur UT</t>
  </si>
  <si>
    <t>8.3.2</t>
  </si>
  <si>
    <t>8.3.3</t>
  </si>
  <si>
    <t>8.3.4</t>
  </si>
  <si>
    <t xml:space="preserve">Echangeur de récupération </t>
  </si>
  <si>
    <t>8.3.5</t>
  </si>
  <si>
    <t>3.5.4</t>
  </si>
  <si>
    <t>Panoplie</t>
  </si>
  <si>
    <t>3.5.1</t>
  </si>
  <si>
    <t xml:space="preserve">CTA </t>
  </si>
  <si>
    <t>Compteur de calories ECH bassin de nage</t>
  </si>
  <si>
    <t>Compteur d'energie Batterie de récupération</t>
  </si>
  <si>
    <t>Compteur d'energie Réseau eau chaude de restitution</t>
  </si>
  <si>
    <t xml:space="preserve">Vannes d'isolement </t>
  </si>
  <si>
    <t xml:space="preserve">Vannes de réglage </t>
  </si>
  <si>
    <t>Ces 3 échangeurs sont fournis avec la CTA 01</t>
  </si>
  <si>
    <t>Echangeur préchauffage bassin de nage</t>
  </si>
  <si>
    <t xml:space="preserve">Echangeur préchauffage bassin d'apprentissage </t>
  </si>
  <si>
    <t xml:space="preserve">Echangeur préchauffage ECS </t>
  </si>
  <si>
    <r>
      <t xml:space="preserve">Mise en place Unité themodynamique </t>
    </r>
    <r>
      <rPr>
        <i/>
        <sz val="10"/>
        <rFont val="Arial"/>
        <family val="2"/>
      </rPr>
      <t>(fournie avec la CTA 01)</t>
    </r>
  </si>
  <si>
    <r>
      <t>Vanne 3 voies de régulation</t>
    </r>
    <r>
      <rPr>
        <i/>
        <sz val="10"/>
        <rFont val="Arial"/>
        <family val="2"/>
      </rPr>
      <t xml:space="preserve"> (fournie avec la CTA 01)</t>
    </r>
  </si>
  <si>
    <t xml:space="preserve">yc  équipements auxiliaires fournis avec la  CTA (Cicrulateurs, Vannes de régulation, robinetterie, instrumentation)  et Armoire  électrique de commande et régulation </t>
  </si>
  <si>
    <t>Pompe double  - 6 m3/h</t>
  </si>
  <si>
    <t>Pompe double - 5,5 m3/h</t>
  </si>
  <si>
    <t>Circulateur et variateur - 5,7 m3/h  (fournis avec la CTA)</t>
  </si>
  <si>
    <t>Clapet Anti Retour</t>
  </si>
  <si>
    <t xml:space="preserve">Filtres à tamis </t>
  </si>
  <si>
    <t>Compteur de calories Production PAC</t>
  </si>
  <si>
    <t>Compteur de calories chaudière électrique</t>
  </si>
  <si>
    <t>Compteur de calories primaire  ECS</t>
  </si>
  <si>
    <t>Vanne de régulation 3 voies ECH  appoint/secours EC</t>
  </si>
  <si>
    <t xml:space="preserve">  * DN 200</t>
  </si>
  <si>
    <t>3.4</t>
  </si>
  <si>
    <t>Collecteurs 7 départs  (nourices)</t>
  </si>
  <si>
    <t>yc vannes d'isolement/purgeurs</t>
  </si>
  <si>
    <t>Panoplie ECH bassin de nage</t>
  </si>
  <si>
    <t>Panoplie ECH bassin d'apprentissage</t>
  </si>
  <si>
    <t>Panoplie ECH pataugeoire</t>
  </si>
  <si>
    <t>Vanne d'isolement papillon</t>
  </si>
  <si>
    <t>Tube PVC-C Ø125</t>
  </si>
  <si>
    <t>Tube PVC-C Ø110</t>
  </si>
  <si>
    <t xml:space="preserve">Tube PVC-C </t>
  </si>
  <si>
    <t>Tube PVC-C Ø90</t>
  </si>
  <si>
    <t>Distribution horizontale et verticale</t>
  </si>
  <si>
    <t>Vanne de régull Batterie EC CTA 01 inclus dans la fourniture CTA 01</t>
  </si>
  <si>
    <t>Raccordement CTA 01</t>
  </si>
  <si>
    <t>Raccordement CTA 02</t>
  </si>
  <si>
    <t>Raccordement  CTA 03</t>
  </si>
  <si>
    <t>Grille de reprise (Hall)</t>
  </si>
  <si>
    <t>3.4.1</t>
  </si>
  <si>
    <t>3.4.2</t>
  </si>
  <si>
    <t>3.4.3</t>
  </si>
  <si>
    <t xml:space="preserve"> Grilles de soufflage au sol</t>
  </si>
  <si>
    <t xml:space="preserve"> Grilles/buses de soufflage </t>
  </si>
  <si>
    <t xml:space="preserve"> - Ballon de stockage (3 000 L) (yc vidange, purgeur, soupapes  thermomètre..)</t>
  </si>
  <si>
    <t>3.3.1</t>
  </si>
  <si>
    <t>3.3.2</t>
  </si>
  <si>
    <t>Station de relevage EU LT Ultrafiltration - 50 m3/h</t>
  </si>
  <si>
    <t>Pompes de relevage EU NORD (LT CTA 02) -15 m3/h</t>
  </si>
  <si>
    <t>Station de relevage bache eau propre - 5 m/h</t>
  </si>
  <si>
    <t>8.5.2</t>
  </si>
  <si>
    <t>8.5.3</t>
  </si>
  <si>
    <t>8.6.1</t>
  </si>
  <si>
    <t>8.6.2</t>
  </si>
  <si>
    <t xml:space="preserve">yc vannes d'isolement,Clapet AR, Coffret de commande, régulation </t>
  </si>
  <si>
    <t>yc vannes d'isolement,Clapet AR, Coffret de commande, régulation</t>
  </si>
  <si>
    <t>8.4.1</t>
  </si>
  <si>
    <t>8.4.2</t>
  </si>
  <si>
    <t>Evier Inox double bac</t>
  </si>
  <si>
    <t>Attente extérieure "Arrosage Parc Bougainville"</t>
  </si>
  <si>
    <t>8.2.6.1</t>
  </si>
  <si>
    <t>Réseau "arrosage extérieur"</t>
  </si>
  <si>
    <t>8.2.6.2</t>
  </si>
  <si>
    <t>Réseau "WC et vidoirs"</t>
  </si>
  <si>
    <t>Attentes extrérieures "Arrosage espaces verts Piscine"</t>
  </si>
  <si>
    <t>Attente Solarium</t>
  </si>
  <si>
    <t>Attente Parvis EST</t>
  </si>
  <si>
    <t>Attente Toiture Pataugeoire</t>
  </si>
  <si>
    <t>Alimentation terminales</t>
  </si>
  <si>
    <t>Distrbution terminales</t>
  </si>
  <si>
    <t>Vanne d'arret papillon</t>
  </si>
  <si>
    <t>Vanne d'arrêt papillon</t>
  </si>
  <si>
    <t xml:space="preserve"> - Vanne papillon d'isolement </t>
  </si>
  <si>
    <t xml:space="preserve"> - Compteur communicant </t>
  </si>
  <si>
    <t>Distribution terminales</t>
  </si>
  <si>
    <t>Points de puisages particuliers</t>
  </si>
  <si>
    <t>Distribution circuit EFS Ultrafiltration (attente LT Ultrafiltration)</t>
  </si>
  <si>
    <t>Distribution EFA TH0 ves réseaux EC</t>
  </si>
  <si>
    <t xml:space="preserve">Distribution EFA TH15 ves préchauffage et production ECS </t>
  </si>
  <si>
    <t>le réseau et accessoires côté EFA est inclus dans la partie distribution  EFA TH15</t>
  </si>
  <si>
    <t>l'échangeur est décrit dans la partie CVC - 3.4.3</t>
  </si>
  <si>
    <t xml:space="preserve">le Compeur d'énergie sur la récupération Eaux grises est décrit au 8.3.2 </t>
  </si>
  <si>
    <t>Distribution en encastré des Bloc sanitaire public hommes/femmes et Douches</t>
  </si>
  <si>
    <t xml:space="preserve">ens </t>
  </si>
  <si>
    <t>- Compteur Alimentation Eau froide (préchauffée)</t>
  </si>
  <si>
    <t>Vanne de régulation  batterie EC inclue dans le poste CTA 02 (3.5.1)</t>
  </si>
  <si>
    <t>Vanne de régiulation Batterie EC inclue dans le poste CTA 03 (3,.5.2)</t>
  </si>
  <si>
    <t xml:space="preserve">Panoplie </t>
  </si>
  <si>
    <t>yc  accessoires, instrumentation</t>
  </si>
  <si>
    <t>yc  accessoires, instrumentation et Régulation embarquée</t>
  </si>
  <si>
    <t>3.5.2/3</t>
  </si>
  <si>
    <r>
      <t>Panoplie de remplissage</t>
    </r>
    <r>
      <rPr>
        <i/>
        <sz val="10"/>
        <rFont val="Arial"/>
        <family val="2"/>
      </rPr>
      <t xml:space="preserve"> (yc vanne et compteur)</t>
    </r>
  </si>
  <si>
    <r>
      <t>panoplie de remplissage</t>
    </r>
    <r>
      <rPr>
        <i/>
        <sz val="10"/>
        <rFont val="Arial"/>
        <family val="2"/>
      </rPr>
      <t xml:space="preserve">  (yc vanne et compteur)</t>
    </r>
  </si>
  <si>
    <t xml:space="preserve">Surverse vers Réseau Unitaire avec Clapet anti retour </t>
  </si>
  <si>
    <t>Programmation et Mise en service Régulation</t>
  </si>
  <si>
    <t xml:space="preserve">Matériel Régulation </t>
  </si>
  <si>
    <t>WC suspendu réemploi</t>
  </si>
  <si>
    <t>WC suspendu PMR réemploi</t>
  </si>
  <si>
    <t>Lavabo collectif type plan vasque réemploi</t>
  </si>
  <si>
    <t>WC suspendu neuf</t>
  </si>
  <si>
    <t>WC suspendu PMR neuf</t>
  </si>
  <si>
    <t>Lavabo collectif type plan vasque neuf</t>
  </si>
  <si>
    <t>Poste d'eau / Vidoir  réemploi</t>
  </si>
  <si>
    <t>Lavabo neuf</t>
  </si>
  <si>
    <t>Poste d'eau / Vidoir neuf</t>
  </si>
  <si>
    <t>Lavabo réemploi</t>
  </si>
  <si>
    <t>Miroir neuf</t>
  </si>
  <si>
    <t>Miroir réemploi</t>
  </si>
  <si>
    <t xml:space="preserve"> Gaines rectangulaire neuve</t>
  </si>
  <si>
    <t xml:space="preserve"> Gaines rectangulaire réemploi</t>
  </si>
  <si>
    <t xml:space="preserve"> Gaines rectangulaire  neuve</t>
  </si>
  <si>
    <t xml:space="preserve"> Gaines rectangulaire  réemploi</t>
  </si>
  <si>
    <t xml:space="preserve"> Gaine circulaire neuve</t>
  </si>
  <si>
    <t xml:space="preserve"> Gaine circulaire réemploi</t>
  </si>
  <si>
    <t xml:space="preserve">Station de relevage EU/EV </t>
  </si>
  <si>
    <t>Tube PVC-P</t>
  </si>
  <si>
    <t>Traçage élecrtrique</t>
  </si>
  <si>
    <t>DECOMPOSITION DES PRIX GLOBALE ET FORFAITAIRE (D.P.G.F)</t>
  </si>
  <si>
    <t>Pompe à chaleur (150 kW)</t>
  </si>
  <si>
    <t xml:space="preserve"> Calorifuge 50 mm  Finition ISOXAL (exterieur)</t>
  </si>
  <si>
    <t>DCE ind. 1</t>
  </si>
  <si>
    <t xml:space="preserve"> Buses de soufflage (Hall)</t>
  </si>
  <si>
    <t>Diffuseurs de soufflage linéaire</t>
  </si>
  <si>
    <t xml:space="preserve"> Difuseurs de reprise linéaire</t>
  </si>
  <si>
    <t xml:space="preserve">Diffuseurs de soufflage </t>
  </si>
  <si>
    <t>Lave-mains neuf</t>
  </si>
  <si>
    <t>Lave-mains réemploi</t>
  </si>
  <si>
    <t>Lavabo encastré neuf</t>
  </si>
  <si>
    <t>Lavabo encastré réemploi</t>
  </si>
  <si>
    <t>Quantité MOE</t>
  </si>
  <si>
    <t>Quantité Entreprise</t>
  </si>
  <si>
    <t>Les quantités indiquées dans la DPGF ne participent en aucun cas à la définition de l’ouvrage (ou du lot). 
Relevant d’une estimation au sujet de laquelle l’économiste de la construction est tenu d’une simple obligation de moyens vis-à-vis du Maître de l’ouvrage, ces quantités ont pour unique objet de permettre à l’entreprise soumissionnaire de disposer d’un élément de comparaison pour apprécier la cohérence de son chiffrage sur la base de son évaluation des quantités à mettre en œuvre à laquelle elle doit procéder. 
Ainsi, le titulaire doit procéder à la vérification, avant toute fixation de prix, toute remise d’offre et toute exécution, des quantitatifs contenus dans les documents de la consultation, et signaler au maître d’œuvre les erreurs qui pourraient être constatées.
Dans ces conditions, le titulaire du marché ne saurait se prévaloir ni vis-à-vis du Maître de l’ouvrage, ni vis-à-vis des tiers, et notamment de l’économiste de la construction, d’éventuels écarts qui apparaitraient entre les quantités estimées dans la DPGF et les quantités réelles à mettre en œuvre pour rechercher leurs fautes et revendiquer le paiement du surcoût, l’indemnisation des conséquences préjudiciables de ces écarts et / ou la prolongation du délai contractuel.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</si>
</sst>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43" formatCode="_-* #,##0.00_-;\-* #,##0.00_-;_-* &quot;-&quot;??_-;_-@_-"/>
    <numFmt numFmtId="164" formatCode="_-* #,##0.00\ _€_-;\-* #,##0.00\ _€_-;_-* &quot;-&quot;??\ _€_-;_-@_-"/>
    <numFmt numFmtId="165" formatCode="_-* #,##0\ _€_-;\-* #,##0\ _€_-;_-* &quot;-&quot;??\ _€_-;_-@_-"/>
    <numFmt numFmtId="166" formatCode="#,##0.0"/>
    <numFmt numFmtId="167" formatCode="0.0"/>
    <numFmt numFmtId="168" formatCode="_-* #,##0_-;\-* #,##0_-;_-* &quot;-&quot;??_-;_-@_-"/>
    <numFmt numFmtId="169" formatCode="_-* #,##0.000\ _€_-;\-* #,##0.000\ _€_-;_-* &quot;-&quot;??\ _€_-;_-@_-"/>
    <numFmt numFmtId="170" formatCode="_-* #,##0\ &quot;€&quot;_-;\-* #,##0\ &quot;€&quot;_-;_-* &quot;-&quot;??\ &quot;€&quot;_-;_-@_-"/>
    <numFmt numFmtId="171" formatCode="0.000"/>
    <numFmt numFmtId="172" formatCode="#,##0.000"/>
  </numFmts>
  <fonts count="79">
    <font>
      <sz val="11"/>
      <color theme="1"/>
      <name val="Calibri"/>
      <family val="2"/>
      <scheme val="minor"/>
    </font>
    <font>
      <sz val="11"/>
      <color theme="1"/>
      <name val="Calibri"/>
      <family val="2"/>
      <scheme val="minor"/>
    </font>
    <font>
      <b/>
      <sz val="11"/>
      <color theme="1"/>
      <name val="Calibri"/>
      <family val="2"/>
      <scheme val="minor"/>
    </font>
    <font>
      <b/>
      <sz val="11"/>
      <color rgb="FFFF0000"/>
      <name val="Calibri"/>
      <family val="2"/>
      <scheme val="minor"/>
    </font>
    <font>
      <i/>
      <sz val="11"/>
      <color theme="1"/>
      <name val="Calibri"/>
      <family val="2"/>
      <scheme val="minor"/>
    </font>
    <font>
      <b/>
      <sz val="12"/>
      <color theme="1"/>
      <name val="Calibri"/>
      <family val="2"/>
      <scheme val="minor"/>
    </font>
    <font>
      <b/>
      <u/>
      <sz val="11"/>
      <color theme="1"/>
      <name val="Calibri"/>
      <family val="2"/>
      <scheme val="minor"/>
    </font>
    <font>
      <sz val="10"/>
      <name val="Arial"/>
      <family val="2"/>
    </font>
    <font>
      <b/>
      <sz val="10"/>
      <color indexed="9"/>
      <name val="Arial"/>
      <family val="2"/>
    </font>
    <font>
      <b/>
      <sz val="10"/>
      <name val="Arial"/>
      <family val="2"/>
    </font>
    <font>
      <b/>
      <u/>
      <sz val="10"/>
      <color rgb="FF000000"/>
      <name val="Arial"/>
      <family val="2"/>
    </font>
    <font>
      <sz val="10"/>
      <color theme="1"/>
      <name val="Arial"/>
      <family val="2"/>
    </font>
    <font>
      <sz val="10"/>
      <color rgb="FF000000"/>
      <name val="Arial"/>
      <family val="2"/>
    </font>
    <font>
      <b/>
      <sz val="10"/>
      <color rgb="FF000000"/>
      <name val="Arial"/>
      <family val="2"/>
    </font>
    <font>
      <b/>
      <i/>
      <sz val="10"/>
      <name val="Arial"/>
      <family val="2"/>
    </font>
    <font>
      <sz val="10"/>
      <color rgb="FFFF0000"/>
      <name val="Arial"/>
      <family val="2"/>
    </font>
    <font>
      <u/>
      <sz val="10"/>
      <name val="Arial"/>
      <family val="2"/>
    </font>
    <font>
      <b/>
      <u/>
      <sz val="10"/>
      <name val="Arial"/>
      <family val="2"/>
    </font>
    <font>
      <sz val="10"/>
      <name val="MS Sans Serif"/>
      <family val="2"/>
    </font>
    <font>
      <sz val="10"/>
      <name val="Geneva"/>
    </font>
    <font>
      <b/>
      <sz val="10"/>
      <color rgb="FFFF0000"/>
      <name val="Arial"/>
      <family val="2"/>
    </font>
    <font>
      <b/>
      <i/>
      <sz val="11"/>
      <color theme="1"/>
      <name val="Calibri"/>
      <family val="2"/>
      <scheme val="minor"/>
    </font>
    <font>
      <i/>
      <sz val="11"/>
      <color theme="0" tint="-0.499984740745262"/>
      <name val="Calibri"/>
      <family val="2"/>
      <scheme val="minor"/>
    </font>
    <font>
      <b/>
      <sz val="11"/>
      <name val="Calibri"/>
      <family val="2"/>
      <scheme val="minor"/>
    </font>
    <font>
      <b/>
      <sz val="11"/>
      <color rgb="FFED0000"/>
      <name val="Calibri"/>
      <family val="2"/>
      <scheme val="minor"/>
    </font>
    <font>
      <sz val="10"/>
      <color rgb="FFED0000"/>
      <name val="Arial"/>
      <family val="2"/>
    </font>
    <font>
      <b/>
      <sz val="10"/>
      <color rgb="FFED0000"/>
      <name val="Arial"/>
      <family val="2"/>
    </font>
    <font>
      <sz val="11"/>
      <color rgb="FFFF0000"/>
      <name val="Calibri"/>
      <family val="2"/>
      <scheme val="minor"/>
    </font>
    <font>
      <sz val="9"/>
      <name val="Calibri"/>
      <family val="2"/>
      <scheme val="minor"/>
    </font>
    <font>
      <b/>
      <sz val="10"/>
      <name val="Calibri"/>
      <family val="2"/>
      <scheme val="minor"/>
    </font>
    <font>
      <b/>
      <sz val="10"/>
      <color rgb="FF00B0F0"/>
      <name val="Calibri"/>
      <family val="2"/>
      <scheme val="minor"/>
    </font>
    <font>
      <sz val="11"/>
      <color rgb="FFED0000"/>
      <name val="Calibri"/>
      <family val="2"/>
      <scheme val="minor"/>
    </font>
    <font>
      <sz val="9"/>
      <color indexed="81"/>
      <name val="Tahoma"/>
      <family val="2"/>
    </font>
    <font>
      <b/>
      <sz val="9"/>
      <color indexed="81"/>
      <name val="Tahoma"/>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10"/>
      <name val="Arial"/>
      <family val="2"/>
    </font>
    <font>
      <sz val="11"/>
      <color rgb="FF388600"/>
      <name val="Calibri"/>
      <family val="2"/>
      <scheme val="minor"/>
    </font>
    <font>
      <sz val="9"/>
      <name val="Arial"/>
      <family val="2"/>
    </font>
    <font>
      <i/>
      <sz val="10"/>
      <name val="Arial"/>
      <family val="2"/>
    </font>
    <font>
      <sz val="11"/>
      <name val="Calibri"/>
      <family val="2"/>
      <scheme val="minor"/>
    </font>
    <font>
      <sz val="8"/>
      <name val="Calibri"/>
      <family val="2"/>
      <scheme val="minor"/>
    </font>
    <font>
      <b/>
      <u/>
      <sz val="10"/>
      <color rgb="FFFF0000"/>
      <name val="Arial"/>
      <family val="2"/>
    </font>
    <font>
      <b/>
      <u/>
      <sz val="10"/>
      <color theme="1"/>
      <name val="Arial"/>
      <family val="2"/>
    </font>
    <font>
      <u/>
      <sz val="10"/>
      <color rgb="FF000000"/>
      <name val="Arial"/>
      <family val="2"/>
    </font>
    <font>
      <sz val="10"/>
      <name val="Arial"/>
      <family val="2"/>
    </font>
    <font>
      <u/>
      <sz val="10"/>
      <color theme="1"/>
      <name val="Arial"/>
      <family val="2"/>
    </font>
    <font>
      <sz val="10"/>
      <color theme="1"/>
      <name val="Calibri"/>
      <family val="2"/>
      <scheme val="minor"/>
    </font>
    <font>
      <i/>
      <u/>
      <sz val="10"/>
      <name val="Arial"/>
      <family val="2"/>
    </font>
    <font>
      <sz val="10"/>
      <color rgb="FF000000"/>
      <name val="Arial"/>
      <family val="1"/>
    </font>
    <font>
      <b/>
      <sz val="18"/>
      <color rgb="FF000000"/>
      <name val="Klavika Basic Bold"/>
      <family val="1"/>
    </font>
    <font>
      <sz val="10"/>
      <color rgb="FF000000"/>
      <name val="Arial Rounded MT Bold"/>
      <family val="1"/>
    </font>
    <font>
      <b/>
      <sz val="14"/>
      <color rgb="FF000000"/>
      <name val="Arial"/>
      <family val="1"/>
    </font>
    <font>
      <sz val="11"/>
      <color rgb="FF000000"/>
      <name val="Klavika Basic Regular"/>
      <family val="1"/>
    </font>
    <font>
      <sz val="11"/>
      <color rgb="FF000000"/>
      <name val="Arial"/>
      <family val="1"/>
    </font>
    <font>
      <b/>
      <sz val="12"/>
      <color rgb="FF000000"/>
      <name val="Arial"/>
      <family val="1"/>
    </font>
    <font>
      <b/>
      <sz val="11"/>
      <color rgb="FF000000"/>
      <name val="Arial"/>
      <family val="1"/>
    </font>
    <font>
      <b/>
      <sz val="10"/>
      <color rgb="FF000000"/>
      <name val="Arial"/>
      <family val="1"/>
    </font>
    <font>
      <sz val="9"/>
      <color rgb="FF000000"/>
      <name val="Arial"/>
      <family val="1"/>
    </font>
    <font>
      <b/>
      <sz val="9"/>
      <color rgb="FF000000"/>
      <name val="Arial"/>
      <family val="1"/>
    </font>
    <font>
      <sz val="8"/>
      <color rgb="FF000000"/>
      <name val="Arial"/>
      <family val="1"/>
    </font>
    <font>
      <sz val="10"/>
      <color rgb="FFFF0000"/>
      <name val="Arial"/>
      <family val="1"/>
    </font>
    <font>
      <i/>
      <sz val="8"/>
      <color rgb="FFFF0000"/>
      <name val="Arial"/>
      <family val="1"/>
    </font>
    <font>
      <b/>
      <sz val="8"/>
      <color rgb="FF000000"/>
      <name val="Arial Narrow"/>
      <family val="1"/>
    </font>
    <font>
      <sz val="8"/>
      <color rgb="FF000000"/>
      <name val="Arial Narrow"/>
      <family val="1"/>
    </font>
    <font>
      <sz val="7"/>
      <color rgb="FF000000"/>
      <name val="Arial"/>
      <family val="1"/>
    </font>
    <font>
      <i/>
      <sz val="10"/>
      <color theme="1"/>
      <name val="Arial"/>
      <family val="1"/>
    </font>
  </fonts>
  <fills count="39">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indexed="23"/>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FFC0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7">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34998626667073579"/>
      </left>
      <right style="thin">
        <color indexed="64"/>
      </right>
      <top style="thin">
        <color theme="0" tint="-4.9989318521683403E-2"/>
      </top>
      <bottom style="thin">
        <color theme="0" tint="-4.9989318521683403E-2"/>
      </bottom>
      <diagonal/>
    </border>
    <border>
      <left style="thin">
        <color theme="0" tint="-0.34998626667073579"/>
      </left>
      <right style="medium">
        <color auto="1"/>
      </right>
      <top style="thin">
        <color theme="0" tint="-4.9989318521683403E-2"/>
      </top>
      <bottom style="thin">
        <color theme="0" tint="-4.9989318521683403E-2"/>
      </bottom>
      <diagonal/>
    </border>
    <border>
      <left style="thin">
        <color auto="1"/>
      </left>
      <right style="thin">
        <color auto="1"/>
      </right>
      <top style="thin">
        <color indexed="64"/>
      </top>
      <bottom/>
      <diagonal/>
    </border>
    <border>
      <left style="thin">
        <color auto="1"/>
      </left>
      <right style="medium">
        <color auto="1"/>
      </right>
      <top style="thin">
        <color indexed="64"/>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indexed="64"/>
      </left>
      <right style="medium">
        <color auto="1"/>
      </right>
      <top/>
      <bottom style="medium">
        <color auto="1"/>
      </bottom>
      <diagonal/>
    </border>
    <border>
      <left/>
      <right/>
      <top/>
      <bottom style="thin">
        <color rgb="FFFF0000"/>
      </bottom>
      <diagonal/>
    </border>
    <border>
      <left/>
      <right style="medium">
        <color auto="1"/>
      </right>
      <top style="thin">
        <color theme="0" tint="-4.9989318521683403E-2"/>
      </top>
      <bottom style="thin">
        <color theme="0" tint="-4.9989318521683403E-2"/>
      </bottom>
      <diagonal/>
    </border>
    <border>
      <left/>
      <right style="thin">
        <color theme="0" tint="-0.34998626667073579"/>
      </right>
      <top style="thin">
        <color theme="0" tint="-4.9989318521683403E-2"/>
      </top>
      <bottom style="thin">
        <color theme="0" tint="-4.9989318521683403E-2"/>
      </bottom>
      <diagonal/>
    </border>
    <border>
      <left style="thin">
        <color theme="0" tint="-0.34998626667073579"/>
      </left>
      <right style="thin">
        <color theme="0" tint="-0.34998626667073579"/>
      </right>
      <top style="thin">
        <color theme="0" tint="-4.9989318521683403E-2"/>
      </top>
      <bottom style="thin">
        <color theme="0" tint="-4.9989318521683403E-2"/>
      </bottom>
      <diagonal/>
    </border>
    <border>
      <left/>
      <right style="thin">
        <color theme="6"/>
      </right>
      <top style="thin">
        <color theme="0" tint="-4.9989318521683403E-2"/>
      </top>
      <bottom style="thin">
        <color theme="0" tint="-4.9989318521683403E-2"/>
      </bottom>
      <diagonal/>
    </border>
    <border>
      <left style="thin">
        <color indexed="64"/>
      </left>
      <right style="thin">
        <color theme="6"/>
      </right>
      <top style="thin">
        <color theme="0" tint="-4.9989318521683403E-2"/>
      </top>
      <bottom style="thin">
        <color theme="0" tint="-4.9989318521683403E-2"/>
      </bottom>
      <diagonal/>
    </border>
    <border>
      <left style="thin">
        <color theme="6"/>
      </left>
      <right style="thin">
        <color theme="6"/>
      </right>
      <top style="thin">
        <color theme="0" tint="-4.9989318521683403E-2"/>
      </top>
      <bottom style="thin">
        <color theme="0" tint="-4.9989318521683403E-2"/>
      </bottom>
      <diagonal/>
    </border>
    <border>
      <left style="thin">
        <color theme="6"/>
      </left>
      <right style="thin">
        <color theme="6"/>
      </right>
      <top/>
      <bottom style="thin">
        <color theme="0" tint="-4.9989318521683403E-2"/>
      </bottom>
      <diagonal/>
    </border>
    <border>
      <left style="thin">
        <color theme="6"/>
      </left>
      <right style="thin">
        <color theme="6"/>
      </right>
      <top/>
      <bottom/>
      <diagonal/>
    </border>
    <border>
      <left/>
      <right style="thin">
        <color theme="0" tint="-0.34998626667073579"/>
      </right>
      <top/>
      <bottom/>
      <diagonal/>
    </border>
    <border>
      <left style="thin">
        <color theme="0" tint="-0.34998626667073579"/>
      </left>
      <right style="thin">
        <color indexed="64"/>
      </right>
      <top/>
      <bottom/>
      <diagonal/>
    </border>
    <border>
      <left style="thin">
        <color theme="0" tint="-0.34998626667073579"/>
      </left>
      <right style="thin">
        <color indexed="64"/>
      </right>
      <top/>
      <bottom style="thin">
        <color theme="0" tint="-4.9989318521683403E-2"/>
      </bottom>
      <diagonal/>
    </border>
    <border>
      <left style="thin">
        <color theme="0" tint="-0.34998626667073579"/>
      </left>
      <right style="thin">
        <color indexed="64"/>
      </right>
      <top style="thin">
        <color theme="0" tint="-4.9989318521683403E-2"/>
      </top>
      <bottom/>
      <diagonal/>
    </border>
    <border>
      <left/>
      <right style="thin">
        <color theme="0" tint="-0.34998626667073579"/>
      </right>
      <top style="thin">
        <color theme="0" tint="-4.9989318521683403E-2"/>
      </top>
      <bottom/>
      <diagonal/>
    </border>
    <border>
      <left style="thin">
        <color theme="0" tint="-0.34998626667073579"/>
      </left>
      <right style="thin">
        <color theme="0" tint="-0.34998626667073579"/>
      </right>
      <top style="thin">
        <color theme="0" tint="-4.9989318521683403E-2"/>
      </top>
      <bottom/>
      <diagonal/>
    </border>
    <border>
      <left/>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34998626667073579"/>
      </left>
      <right style="thin">
        <color theme="0" tint="-0.34998626667073579"/>
      </right>
      <top/>
      <bottom/>
      <diagonal/>
    </border>
    <border>
      <left style="thin">
        <color indexed="64"/>
      </left>
      <right style="thin">
        <color theme="0" tint="-0.34998626667073579"/>
      </right>
      <top style="thin">
        <color theme="0" tint="-4.9989318521683403E-2"/>
      </top>
      <bottom style="thin">
        <color theme="0" tint="-4.9989318521683403E-2"/>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rgb="FFFF0000"/>
      </bottom>
      <diagonal/>
    </border>
    <border>
      <left/>
      <right style="medium">
        <color indexed="64"/>
      </right>
      <top/>
      <bottom style="thin">
        <color rgb="FFFF0000"/>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theme="0" tint="-0.34998626667073579"/>
      </right>
      <top/>
      <bottom style="thin">
        <color theme="0" tint="-4.9989318521683403E-2"/>
      </bottom>
      <diagonal/>
    </border>
    <border>
      <left style="medium">
        <color indexed="64"/>
      </left>
      <right style="thin">
        <color theme="0" tint="-0.34998626667073579"/>
      </right>
      <top style="thin">
        <color theme="0" tint="-4.9989318521683403E-2"/>
      </top>
      <bottom style="thin">
        <color theme="0" tint="-4.9989318521683403E-2"/>
      </bottom>
      <diagonal/>
    </border>
    <border>
      <left style="medium">
        <color indexed="64"/>
      </left>
      <right style="thin">
        <color auto="1"/>
      </right>
      <top style="thin">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thin">
        <color theme="0" tint="-0.34998626667073579"/>
      </left>
      <right style="medium">
        <color indexed="64"/>
      </right>
      <top style="thin">
        <color theme="0" tint="-4.9989318521683403E-2"/>
      </top>
      <bottom/>
      <diagonal/>
    </border>
    <border>
      <left style="thin">
        <color indexed="64"/>
      </left>
      <right/>
      <top style="thin">
        <color theme="0" tint="-4.9989318521683403E-2"/>
      </top>
      <bottom style="thin">
        <color theme="0" tint="-4.9989318521683403E-2"/>
      </bottom>
      <diagonal/>
    </border>
  </borders>
  <cellStyleXfs count="113">
    <xf numFmtId="0" fontId="0" fillId="0" borderId="0"/>
    <xf numFmtId="9" fontId="1" fillId="0" borderId="0" applyFont="0" applyFill="0" applyBorder="0" applyAlignment="0" applyProtection="0"/>
    <xf numFmtId="0" fontId="7" fillId="0" borderId="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7" fillId="0" borderId="0"/>
    <xf numFmtId="164" fontId="1" fillId="0" borderId="0" applyFont="0" applyFill="0" applyBorder="0" applyAlignment="0" applyProtection="0"/>
    <xf numFmtId="44" fontId="18" fillId="0" borderId="0" applyFont="0" applyFill="0" applyBorder="0" applyAlignment="0" applyProtection="0"/>
    <xf numFmtId="0" fontId="19" fillId="0" borderId="0"/>
    <xf numFmtId="0" fontId="7" fillId="0" borderId="0"/>
    <xf numFmtId="0" fontId="7" fillId="0" borderId="0"/>
    <xf numFmtId="0" fontId="7" fillId="0" borderId="0"/>
    <xf numFmtId="0" fontId="7" fillId="0" borderId="0"/>
    <xf numFmtId="0" fontId="7"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34" fillId="0" borderId="0" applyNumberFormat="0" applyFill="0" applyBorder="0" applyAlignment="0" applyProtection="0"/>
    <xf numFmtId="0" fontId="35" fillId="0" borderId="29" applyNumberFormat="0" applyFill="0" applyAlignment="0" applyProtection="0"/>
    <xf numFmtId="0" fontId="36" fillId="0" borderId="30" applyNumberFormat="0" applyFill="0" applyAlignment="0" applyProtection="0"/>
    <xf numFmtId="0" fontId="37" fillId="0" borderId="31" applyNumberFormat="0" applyFill="0" applyAlignment="0" applyProtection="0"/>
    <xf numFmtId="0" fontId="37" fillId="0" borderId="0" applyNumberFormat="0" applyFill="0" applyBorder="0" applyAlignment="0" applyProtection="0"/>
    <xf numFmtId="0" fontId="38" fillId="8" borderId="0" applyNumberFormat="0" applyBorder="0" applyAlignment="0" applyProtection="0"/>
    <xf numFmtId="0" fontId="39" fillId="9" borderId="0" applyNumberFormat="0" applyBorder="0" applyAlignment="0" applyProtection="0"/>
    <xf numFmtId="0" fontId="40" fillId="10" borderId="0" applyNumberFormat="0" applyBorder="0" applyAlignment="0" applyProtection="0"/>
    <xf numFmtId="0" fontId="41" fillId="11" borderId="32" applyNumberFormat="0" applyAlignment="0" applyProtection="0"/>
    <xf numFmtId="0" fontId="42" fillId="12" borderId="33" applyNumberFormat="0" applyAlignment="0" applyProtection="0"/>
    <xf numFmtId="0" fontId="43" fillId="12" borderId="32" applyNumberFormat="0" applyAlignment="0" applyProtection="0"/>
    <xf numFmtId="0" fontId="44" fillId="0" borderId="34" applyNumberFormat="0" applyFill="0" applyAlignment="0" applyProtection="0"/>
    <xf numFmtId="0" fontId="45" fillId="13" borderId="35" applyNumberFormat="0" applyAlignment="0" applyProtection="0"/>
    <xf numFmtId="0" fontId="27" fillId="0" borderId="0" applyNumberFormat="0" applyFill="0" applyBorder="0" applyAlignment="0" applyProtection="0"/>
    <xf numFmtId="0" fontId="1" fillId="14" borderId="36" applyNumberFormat="0" applyFont="0" applyAlignment="0" applyProtection="0"/>
    <xf numFmtId="0" fontId="46" fillId="0" borderId="0" applyNumberFormat="0" applyFill="0" applyBorder="0" applyAlignment="0" applyProtection="0"/>
    <xf numFmtId="0" fontId="2" fillId="0" borderId="37" applyNumberFormat="0" applyFill="0" applyAlignment="0" applyProtection="0"/>
    <xf numFmtId="0" fontId="47"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47"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47"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47"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47"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47"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48" fillId="0" borderId="0"/>
    <xf numFmtId="0" fontId="1" fillId="0" borderId="0"/>
    <xf numFmtId="43" fontId="1" fillId="0" borderId="0" applyFont="0" applyFill="0" applyBorder="0" applyAlignment="0" applyProtection="0"/>
    <xf numFmtId="0" fontId="57" fillId="0" borderId="0"/>
    <xf numFmtId="0" fontId="1" fillId="0" borderId="0" applyFill="0"/>
    <xf numFmtId="0" fontId="61" fillId="0" borderId="0" applyFill="0">
      <alignment horizontal="left" vertical="top" wrapText="1"/>
    </xf>
    <xf numFmtId="0" fontId="61" fillId="0" borderId="0" applyFill="0">
      <alignment horizontal="left" vertical="top" wrapText="1"/>
    </xf>
    <xf numFmtId="0" fontId="61" fillId="0" borderId="0" applyFill="0">
      <alignment horizontal="left" vertical="top" wrapText="1"/>
    </xf>
    <xf numFmtId="0" fontId="61" fillId="0" borderId="0" applyFill="0">
      <alignment horizontal="left" vertical="top" wrapText="1"/>
    </xf>
    <xf numFmtId="0" fontId="61" fillId="0" borderId="0" applyFill="0">
      <alignment horizontal="left" vertical="top" wrapText="1"/>
    </xf>
    <xf numFmtId="0" fontId="62" fillId="0" borderId="0" applyFill="0">
      <alignment horizontal="center" vertical="top" wrapText="1"/>
    </xf>
    <xf numFmtId="0" fontId="63" fillId="0" borderId="0" applyFill="0">
      <alignment horizontal="left" vertical="top" wrapText="1"/>
    </xf>
    <xf numFmtId="0" fontId="61" fillId="0" borderId="0" applyFill="0">
      <alignment horizontal="left" vertical="top" wrapText="1"/>
    </xf>
    <xf numFmtId="0" fontId="61" fillId="0" borderId="0" applyFill="0">
      <alignment horizontal="left" vertical="top" wrapText="1"/>
    </xf>
    <xf numFmtId="0" fontId="64" fillId="0" borderId="0" applyFill="0">
      <alignment horizontal="left" vertical="top" wrapText="1"/>
    </xf>
    <xf numFmtId="0" fontId="65" fillId="0" borderId="0" applyFill="0">
      <alignment horizontal="left" vertical="top" wrapText="1"/>
    </xf>
    <xf numFmtId="0" fontId="65" fillId="0" borderId="0" applyFill="0">
      <alignment horizontal="left" vertical="top" wrapText="1"/>
    </xf>
    <xf numFmtId="0" fontId="66" fillId="0" borderId="0" applyFill="0">
      <alignment horizontal="left" vertical="top" wrapText="1"/>
    </xf>
    <xf numFmtId="0" fontId="67" fillId="0" borderId="0" applyFill="0">
      <alignment horizontal="left" vertical="top" wrapText="1"/>
    </xf>
    <xf numFmtId="0" fontId="65" fillId="0" borderId="0" applyFill="0">
      <alignment horizontal="left" vertical="top" wrapText="1"/>
    </xf>
    <xf numFmtId="0" fontId="65" fillId="0" borderId="0" applyFill="0">
      <alignment horizontal="left" vertical="top" wrapText="1"/>
    </xf>
    <xf numFmtId="0" fontId="66" fillId="0" borderId="0" applyFill="0">
      <alignment horizontal="left" vertical="top" wrapText="1"/>
    </xf>
    <xf numFmtId="0" fontId="68" fillId="0" borderId="0" applyFill="0">
      <alignment horizontal="left" vertical="top" wrapText="1"/>
    </xf>
    <xf numFmtId="0" fontId="65" fillId="0" borderId="0" applyFill="0">
      <alignment horizontal="left" vertical="top" wrapText="1"/>
    </xf>
    <xf numFmtId="0" fontId="65" fillId="0" borderId="0" applyFill="0">
      <alignment horizontal="left" vertical="top" wrapText="1"/>
    </xf>
    <xf numFmtId="0" fontId="61" fillId="0" borderId="0" applyFill="0">
      <alignment horizontal="left" vertical="top" wrapText="1"/>
    </xf>
    <xf numFmtId="0" fontId="69" fillId="0" borderId="0" applyFill="0">
      <alignment horizontal="left" vertical="top" wrapText="1"/>
    </xf>
    <xf numFmtId="0" fontId="61" fillId="0" borderId="0" applyFill="0">
      <alignment horizontal="left" vertical="top" wrapText="1"/>
    </xf>
    <xf numFmtId="0" fontId="61" fillId="0" borderId="0" applyFill="0">
      <alignment horizontal="left" vertical="top" wrapText="1"/>
    </xf>
    <xf numFmtId="0" fontId="61" fillId="0" borderId="0" applyFill="0">
      <alignment horizontal="left" vertical="top" wrapText="1"/>
    </xf>
    <xf numFmtId="0" fontId="70" fillId="0" borderId="0" applyFill="0">
      <alignment horizontal="left" vertical="top" wrapText="1"/>
    </xf>
    <xf numFmtId="0" fontId="71" fillId="0" borderId="0" applyFill="0">
      <alignment horizontal="left" vertical="top" wrapText="1"/>
    </xf>
    <xf numFmtId="0" fontId="61" fillId="0" borderId="0" applyFill="0">
      <alignment horizontal="left" vertical="top" wrapText="1"/>
    </xf>
    <xf numFmtId="0" fontId="61" fillId="0" borderId="0" applyFill="0">
      <alignment horizontal="left" vertical="top" wrapText="1"/>
    </xf>
    <xf numFmtId="0" fontId="61" fillId="0" borderId="0" applyFill="0">
      <alignment horizontal="left" vertical="top" wrapText="1"/>
    </xf>
    <xf numFmtId="0" fontId="72" fillId="0" borderId="0" applyFill="0">
      <alignment horizontal="left" vertical="top" wrapText="1"/>
    </xf>
    <xf numFmtId="0" fontId="61" fillId="0" borderId="0" applyFill="0">
      <alignment horizontal="left" vertical="top" wrapText="1"/>
    </xf>
    <xf numFmtId="0" fontId="61" fillId="0" borderId="0" applyFill="0">
      <alignment horizontal="left" vertical="top" wrapText="1"/>
    </xf>
    <xf numFmtId="0" fontId="73" fillId="0" borderId="0" applyFill="0">
      <alignment horizontal="left" vertical="top" wrapText="1"/>
    </xf>
    <xf numFmtId="0" fontId="74" fillId="0" borderId="0" applyFill="0">
      <alignment horizontal="left" vertical="top" wrapText="1"/>
    </xf>
    <xf numFmtId="0" fontId="72" fillId="0" borderId="0" applyFill="0">
      <alignment horizontal="left" vertical="top" wrapText="1"/>
    </xf>
    <xf numFmtId="0" fontId="72" fillId="0" borderId="0" applyFill="0">
      <alignment horizontal="left" vertical="top" wrapText="1"/>
    </xf>
    <xf numFmtId="0" fontId="72" fillId="0" borderId="0" applyFill="0">
      <alignment horizontal="left" vertical="top" wrapText="1"/>
    </xf>
    <xf numFmtId="0" fontId="72" fillId="0" borderId="0" applyFill="0">
      <alignment horizontal="left" vertical="top" wrapText="1"/>
    </xf>
    <xf numFmtId="0" fontId="72" fillId="0" borderId="0" applyFill="0">
      <alignment horizontal="left" vertical="top" wrapText="1"/>
    </xf>
    <xf numFmtId="0" fontId="75" fillId="0" borderId="0" applyFill="0">
      <alignment horizontal="left" vertical="top" wrapText="1" indent="2"/>
    </xf>
    <xf numFmtId="0" fontId="76" fillId="0" borderId="0" applyFill="0">
      <alignment horizontal="left" vertical="top" wrapText="1" indent="2"/>
    </xf>
    <xf numFmtId="0" fontId="76" fillId="0" borderId="0" applyFill="0">
      <alignment horizontal="left" vertical="top" wrapText="1" indent="2"/>
    </xf>
    <xf numFmtId="0" fontId="77" fillId="0" borderId="0" applyFill="0">
      <alignment horizontal="left" vertical="top" wrapText="1"/>
    </xf>
    <xf numFmtId="0" fontId="1" fillId="0" borderId="0" applyFill="0"/>
  </cellStyleXfs>
  <cellXfs count="256">
    <xf numFmtId="0" fontId="0" fillId="0" borderId="0" xfId="0"/>
    <xf numFmtId="0" fontId="0" fillId="3" borderId="0" xfId="0" applyFill="1"/>
    <xf numFmtId="0" fontId="8" fillId="4" borderId="3" xfId="2" applyFont="1" applyFill="1" applyBorder="1" applyAlignment="1">
      <alignment vertical="center" wrapText="1"/>
    </xf>
    <xf numFmtId="49" fontId="7" fillId="3" borderId="5" xfId="0" applyNumberFormat="1" applyFont="1" applyFill="1" applyBorder="1" applyAlignment="1">
      <alignment horizontal="left" wrapText="1"/>
    </xf>
    <xf numFmtId="49" fontId="13" fillId="6" borderId="7" xfId="0" applyNumberFormat="1" applyFont="1" applyFill="1" applyBorder="1" applyAlignment="1">
      <alignment horizontal="left" wrapText="1"/>
    </xf>
    <xf numFmtId="49" fontId="12" fillId="6" borderId="9" xfId="0" applyNumberFormat="1" applyFont="1" applyFill="1" applyBorder="1" applyAlignment="1">
      <alignment horizontal="left" wrapText="1"/>
    </xf>
    <xf numFmtId="49" fontId="13" fillId="6" borderId="11" xfId="0" applyNumberFormat="1" applyFont="1" applyFill="1" applyBorder="1" applyAlignment="1">
      <alignment horizontal="left" wrapText="1"/>
    </xf>
    <xf numFmtId="165" fontId="13" fillId="6" borderId="8" xfId="3" applyNumberFormat="1" applyFont="1" applyFill="1" applyBorder="1" applyAlignment="1">
      <alignment horizontal="right"/>
    </xf>
    <xf numFmtId="165" fontId="12" fillId="6" borderId="10" xfId="3" applyNumberFormat="1" applyFont="1" applyFill="1" applyBorder="1" applyAlignment="1">
      <alignment horizontal="right"/>
    </xf>
    <xf numFmtId="165" fontId="13" fillId="6" borderId="12" xfId="3" applyNumberFormat="1" applyFont="1" applyFill="1" applyBorder="1" applyAlignment="1">
      <alignment horizontal="right"/>
    </xf>
    <xf numFmtId="14" fontId="3" fillId="2" borderId="13" xfId="0" applyNumberFormat="1" applyFont="1" applyFill="1" applyBorder="1" applyAlignment="1">
      <alignment horizontal="left"/>
    </xf>
    <xf numFmtId="14" fontId="0" fillId="2" borderId="13" xfId="0" applyNumberFormat="1" applyFill="1" applyBorder="1" applyAlignment="1">
      <alignment horizontal="left"/>
    </xf>
    <xf numFmtId="49" fontId="10" fillId="5" borderId="5" xfId="0" quotePrefix="1" applyNumberFormat="1" applyFont="1" applyFill="1" applyBorder="1"/>
    <xf numFmtId="165" fontId="9" fillId="5" borderId="14" xfId="3" applyNumberFormat="1" applyFont="1" applyFill="1" applyBorder="1" applyAlignment="1">
      <alignment horizontal="right"/>
    </xf>
    <xf numFmtId="4" fontId="7" fillId="3" borderId="14" xfId="0" applyNumberFormat="1" applyFont="1" applyFill="1" applyBorder="1" applyAlignment="1">
      <alignment horizontal="right"/>
    </xf>
    <xf numFmtId="49" fontId="10" fillId="3" borderId="5" xfId="0" quotePrefix="1" applyNumberFormat="1" applyFont="1" applyFill="1" applyBorder="1"/>
    <xf numFmtId="0" fontId="7" fillId="3" borderId="15" xfId="0" applyFont="1" applyFill="1" applyBorder="1" applyAlignment="1">
      <alignment horizontal="center"/>
    </xf>
    <xf numFmtId="0" fontId="7" fillId="3" borderId="16" xfId="0" applyFont="1" applyFill="1" applyBorder="1" applyAlignment="1">
      <alignment horizontal="center"/>
    </xf>
    <xf numFmtId="4" fontId="7" fillId="3" borderId="16" xfId="0" applyNumberFormat="1" applyFont="1" applyFill="1" applyBorder="1" applyAlignment="1">
      <alignment horizontal="right"/>
    </xf>
    <xf numFmtId="4" fontId="7" fillId="3" borderId="6" xfId="0" applyNumberFormat="1" applyFont="1" applyFill="1" applyBorder="1" applyAlignment="1">
      <alignment horizontal="right"/>
    </xf>
    <xf numFmtId="1" fontId="7" fillId="3" borderId="16" xfId="0" applyNumberFormat="1" applyFont="1" applyFill="1" applyBorder="1" applyAlignment="1">
      <alignment horizontal="center"/>
    </xf>
    <xf numFmtId="49" fontId="7" fillId="3" borderId="5" xfId="0" quotePrefix="1" applyNumberFormat="1" applyFont="1" applyFill="1" applyBorder="1" applyAlignment="1">
      <alignment horizontal="left" wrapText="1"/>
    </xf>
    <xf numFmtId="49" fontId="17" fillId="3" borderId="5" xfId="0" applyNumberFormat="1" applyFont="1" applyFill="1" applyBorder="1" applyAlignment="1">
      <alignment horizontal="left" wrapText="1"/>
    </xf>
    <xf numFmtId="49" fontId="11" fillId="3" borderId="5" xfId="0" applyNumberFormat="1" applyFont="1" applyFill="1" applyBorder="1" applyAlignment="1">
      <alignment horizontal="left" wrapText="1"/>
    </xf>
    <xf numFmtId="0" fontId="11" fillId="3" borderId="15" xfId="0" applyFont="1" applyFill="1" applyBorder="1" applyAlignment="1">
      <alignment horizontal="center"/>
    </xf>
    <xf numFmtId="0" fontId="11" fillId="3" borderId="16" xfId="0" applyFont="1" applyFill="1" applyBorder="1" applyAlignment="1">
      <alignment horizontal="center"/>
    </xf>
    <xf numFmtId="1" fontId="11" fillId="3" borderId="16" xfId="0" applyNumberFormat="1" applyFont="1" applyFill="1" applyBorder="1" applyAlignment="1">
      <alignment horizontal="center"/>
    </xf>
    <xf numFmtId="0" fontId="15" fillId="3" borderId="15" xfId="0" applyFont="1" applyFill="1" applyBorder="1" applyAlignment="1">
      <alignment horizontal="center"/>
    </xf>
    <xf numFmtId="49" fontId="7" fillId="3" borderId="5" xfId="0" quotePrefix="1" applyNumberFormat="1" applyFont="1" applyFill="1" applyBorder="1" applyAlignment="1">
      <alignment horizontal="left" vertical="center" wrapText="1"/>
    </xf>
    <xf numFmtId="0" fontId="0" fillId="0" borderId="0" xfId="0" applyAlignment="1">
      <alignment horizontal="center"/>
    </xf>
    <xf numFmtId="4" fontId="13" fillId="6" borderId="7" xfId="0" applyNumberFormat="1" applyFont="1" applyFill="1" applyBorder="1" applyAlignment="1">
      <alignment horizontal="right"/>
    </xf>
    <xf numFmtId="4" fontId="12" fillId="6" borderId="9" xfId="0" applyNumberFormat="1" applyFont="1" applyFill="1" applyBorder="1" applyAlignment="1">
      <alignment horizontal="right"/>
    </xf>
    <xf numFmtId="4" fontId="13" fillId="6" borderId="11" xfId="0" applyNumberFormat="1" applyFont="1" applyFill="1" applyBorder="1" applyAlignment="1">
      <alignment horizontal="right"/>
    </xf>
    <xf numFmtId="4" fontId="8" fillId="4" borderId="4" xfId="2" applyNumberFormat="1" applyFont="1" applyFill="1" applyBorder="1" applyAlignment="1">
      <alignment horizontal="center" vertical="center"/>
    </xf>
    <xf numFmtId="0" fontId="8" fillId="4" borderId="3" xfId="2" applyFont="1" applyFill="1" applyBorder="1" applyAlignment="1">
      <alignment horizontal="center" vertical="center"/>
    </xf>
    <xf numFmtId="0" fontId="14" fillId="5" borderId="15" xfId="0" applyFont="1" applyFill="1" applyBorder="1" applyAlignment="1">
      <alignment horizontal="center"/>
    </xf>
    <xf numFmtId="0" fontId="14" fillId="5" borderId="16" xfId="0" quotePrefix="1" applyFont="1" applyFill="1" applyBorder="1" applyAlignment="1">
      <alignment horizontal="center"/>
    </xf>
    <xf numFmtId="4" fontId="9" fillId="5" borderId="16" xfId="0" applyNumberFormat="1" applyFont="1" applyFill="1" applyBorder="1" applyAlignment="1">
      <alignment horizontal="right"/>
    </xf>
    <xf numFmtId="49" fontId="12" fillId="3" borderId="5" xfId="0" quotePrefix="1" applyNumberFormat="1" applyFont="1" applyFill="1" applyBorder="1" applyAlignment="1">
      <alignment horizontal="left" vertical="center" wrapText="1"/>
    </xf>
    <xf numFmtId="49" fontId="15" fillId="3" borderId="5" xfId="0" applyNumberFormat="1" applyFont="1" applyFill="1" applyBorder="1" applyAlignment="1">
      <alignment horizontal="left" wrapText="1"/>
    </xf>
    <xf numFmtId="4" fontId="8" fillId="4" borderId="3" xfId="2" applyNumberFormat="1" applyFont="1" applyFill="1" applyBorder="1" applyAlignment="1">
      <alignment horizontal="center" vertical="center" wrapText="1"/>
    </xf>
    <xf numFmtId="4" fontId="11" fillId="3" borderId="16" xfId="0" applyNumberFormat="1" applyFont="1" applyFill="1" applyBorder="1" applyAlignment="1">
      <alignment horizontal="right"/>
    </xf>
    <xf numFmtId="49" fontId="11" fillId="3" borderId="5" xfId="0" quotePrefix="1" applyNumberFormat="1" applyFont="1" applyFill="1" applyBorder="1" applyAlignment="1">
      <alignment horizontal="left" wrapText="1"/>
    </xf>
    <xf numFmtId="49" fontId="16" fillId="3" borderId="5" xfId="0" applyNumberFormat="1" applyFont="1" applyFill="1" applyBorder="1" applyAlignment="1">
      <alignment horizontal="left" wrapText="1"/>
    </xf>
    <xf numFmtId="4" fontId="7" fillId="3" borderId="0" xfId="0" applyNumberFormat="1" applyFont="1" applyFill="1" applyAlignment="1">
      <alignment horizontal="right"/>
    </xf>
    <xf numFmtId="4" fontId="7" fillId="0" borderId="16" xfId="0" applyNumberFormat="1" applyFont="1" applyBorder="1" applyAlignment="1">
      <alignment horizontal="right"/>
    </xf>
    <xf numFmtId="49" fontId="9" fillId="3" borderId="5" xfId="0" applyNumberFormat="1" applyFont="1" applyFill="1" applyBorder="1" applyAlignment="1">
      <alignment horizontal="left" wrapText="1"/>
    </xf>
    <xf numFmtId="166" fontId="7" fillId="3" borderId="16" xfId="0" applyNumberFormat="1" applyFont="1" applyFill="1" applyBorder="1" applyAlignment="1">
      <alignment horizontal="right"/>
    </xf>
    <xf numFmtId="3" fontId="7" fillId="3" borderId="16" xfId="0" applyNumberFormat="1" applyFont="1" applyFill="1" applyBorder="1" applyAlignment="1">
      <alignment horizontal="right"/>
    </xf>
    <xf numFmtId="0" fontId="4" fillId="0" borderId="0" xfId="0" applyFont="1"/>
    <xf numFmtId="0" fontId="2" fillId="0" borderId="0" xfId="0" applyFont="1" applyAlignment="1">
      <alignment horizontal="center"/>
    </xf>
    <xf numFmtId="0" fontId="21" fillId="0" borderId="0" xfId="0" applyFont="1" applyAlignment="1">
      <alignment horizontal="center"/>
    </xf>
    <xf numFmtId="0" fontId="2" fillId="0" borderId="0" xfId="0" applyFont="1"/>
    <xf numFmtId="165" fontId="9" fillId="3" borderId="17" xfId="3" applyNumberFormat="1" applyFont="1" applyFill="1" applyBorder="1" applyAlignment="1">
      <alignment horizontal="right"/>
    </xf>
    <xf numFmtId="165" fontId="9" fillId="5" borderId="18" xfId="3" applyNumberFormat="1" applyFont="1" applyFill="1" applyBorder="1" applyAlignment="1">
      <alignment horizontal="right"/>
    </xf>
    <xf numFmtId="165" fontId="9" fillId="3" borderId="18" xfId="3" applyNumberFormat="1" applyFont="1" applyFill="1" applyBorder="1" applyAlignment="1">
      <alignment horizontal="right"/>
    </xf>
    <xf numFmtId="165" fontId="9" fillId="5" borderId="19" xfId="3" applyNumberFormat="1" applyFont="1" applyFill="1" applyBorder="1" applyAlignment="1">
      <alignment horizontal="right"/>
    </xf>
    <xf numFmtId="0" fontId="0" fillId="5" borderId="21" xfId="0" applyFill="1" applyBorder="1"/>
    <xf numFmtId="0" fontId="0" fillId="3" borderId="20" xfId="0" applyFill="1" applyBorder="1"/>
    <xf numFmtId="4" fontId="0" fillId="0" borderId="0" xfId="0" applyNumberFormat="1"/>
    <xf numFmtId="166" fontId="7" fillId="3" borderId="6" xfId="0" applyNumberFormat="1" applyFont="1" applyFill="1" applyBorder="1" applyAlignment="1">
      <alignment horizontal="right"/>
    </xf>
    <xf numFmtId="0" fontId="7" fillId="3" borderId="15" xfId="0" quotePrefix="1" applyFont="1" applyFill="1" applyBorder="1" applyAlignment="1">
      <alignment horizontal="center"/>
    </xf>
    <xf numFmtId="1" fontId="7" fillId="3" borderId="16" xfId="1" applyNumberFormat="1" applyFont="1" applyFill="1" applyBorder="1" applyAlignment="1">
      <alignment horizontal="center"/>
    </xf>
    <xf numFmtId="3" fontId="7" fillId="3" borderId="6" xfId="0" applyNumberFormat="1" applyFont="1" applyFill="1" applyBorder="1" applyAlignment="1">
      <alignment horizontal="right"/>
    </xf>
    <xf numFmtId="0" fontId="14" fillId="3" borderId="15" xfId="0" applyFont="1" applyFill="1" applyBorder="1" applyAlignment="1">
      <alignment horizontal="center"/>
    </xf>
    <xf numFmtId="0" fontId="14" fillId="3" borderId="16" xfId="0" quotePrefix="1" applyFont="1" applyFill="1" applyBorder="1" applyAlignment="1">
      <alignment horizontal="center"/>
    </xf>
    <xf numFmtId="4" fontId="9" fillId="3" borderId="16" xfId="0" applyNumberFormat="1" applyFont="1" applyFill="1" applyBorder="1" applyAlignment="1">
      <alignment horizontal="right"/>
    </xf>
    <xf numFmtId="0" fontId="7" fillId="3" borderId="22" xfId="0" applyFont="1" applyFill="1" applyBorder="1" applyAlignment="1">
      <alignment horizontal="center"/>
    </xf>
    <xf numFmtId="167" fontId="7" fillId="3" borderId="16" xfId="0" applyNumberFormat="1" applyFont="1" applyFill="1" applyBorder="1" applyAlignment="1">
      <alignment horizontal="center"/>
    </xf>
    <xf numFmtId="2" fontId="0" fillId="0" borderId="0" xfId="0" applyNumberFormat="1"/>
    <xf numFmtId="49" fontId="7" fillId="3" borderId="23" xfId="0" quotePrefix="1" applyNumberFormat="1" applyFont="1" applyFill="1" applyBorder="1" applyAlignment="1">
      <alignment horizontal="left" wrapText="1"/>
    </xf>
    <xf numFmtId="167" fontId="0" fillId="0" borderId="0" xfId="0" applyNumberFormat="1"/>
    <xf numFmtId="1" fontId="0" fillId="0" borderId="0" xfId="0" applyNumberFormat="1"/>
    <xf numFmtId="4" fontId="0" fillId="0" borderId="0" xfId="0" applyNumberFormat="1" applyAlignment="1">
      <alignment horizontal="center"/>
    </xf>
    <xf numFmtId="1" fontId="7" fillId="3" borderId="16" xfId="0" applyNumberFormat="1" applyFont="1" applyFill="1" applyBorder="1" applyAlignment="1">
      <alignment horizontal="right"/>
    </xf>
    <xf numFmtId="2" fontId="0" fillId="0" borderId="0" xfId="0" applyNumberFormat="1" applyAlignment="1">
      <alignment horizontal="center"/>
    </xf>
    <xf numFmtId="165" fontId="0" fillId="0" borderId="0" xfId="0" applyNumberFormat="1"/>
    <xf numFmtId="49" fontId="7" fillId="3" borderId="23" xfId="0" applyNumberFormat="1" applyFont="1" applyFill="1" applyBorder="1" applyAlignment="1">
      <alignment horizontal="left" wrapText="1"/>
    </xf>
    <xf numFmtId="49" fontId="26" fillId="3" borderId="5" xfId="0" applyNumberFormat="1" applyFont="1" applyFill="1" applyBorder="1" applyAlignment="1">
      <alignment horizontal="left" wrapText="1"/>
    </xf>
    <xf numFmtId="49" fontId="7" fillId="3" borderId="25" xfId="0" applyNumberFormat="1" applyFont="1" applyFill="1" applyBorder="1" applyAlignment="1">
      <alignment horizontal="left" wrapText="1"/>
    </xf>
    <xf numFmtId="0" fontId="7" fillId="3" borderId="26" xfId="0" applyFont="1" applyFill="1" applyBorder="1" applyAlignment="1">
      <alignment horizontal="center"/>
    </xf>
    <xf numFmtId="0" fontId="7" fillId="3" borderId="27" xfId="0" applyFont="1" applyFill="1" applyBorder="1" applyAlignment="1">
      <alignment horizontal="center"/>
    </xf>
    <xf numFmtId="4" fontId="7" fillId="3" borderId="27" xfId="0" applyNumberFormat="1" applyFont="1" applyFill="1" applyBorder="1" applyAlignment="1">
      <alignment horizontal="right"/>
    </xf>
    <xf numFmtId="49" fontId="7" fillId="3" borderId="24" xfId="0" applyNumberFormat="1" applyFont="1" applyFill="1" applyBorder="1" applyAlignment="1">
      <alignment horizontal="left" wrapText="1"/>
    </xf>
    <xf numFmtId="14" fontId="0" fillId="2" borderId="13" xfId="0" applyNumberFormat="1" applyFill="1" applyBorder="1"/>
    <xf numFmtId="49" fontId="12" fillId="3" borderId="5" xfId="0" quotePrefix="1" applyNumberFormat="1" applyFont="1" applyFill="1" applyBorder="1"/>
    <xf numFmtId="0" fontId="15" fillId="3" borderId="16" xfId="0" applyFont="1" applyFill="1" applyBorder="1" applyAlignment="1">
      <alignment horizontal="center"/>
    </xf>
    <xf numFmtId="4" fontId="15" fillId="3" borderId="16" xfId="0" applyNumberFormat="1" applyFont="1" applyFill="1" applyBorder="1" applyAlignment="1">
      <alignment horizontal="right"/>
    </xf>
    <xf numFmtId="4" fontId="15" fillId="3" borderId="6" xfId="0" applyNumberFormat="1" applyFont="1" applyFill="1" applyBorder="1" applyAlignment="1">
      <alignment horizontal="right"/>
    </xf>
    <xf numFmtId="0" fontId="29" fillId="0" borderId="0" xfId="0" applyFont="1" applyAlignment="1">
      <alignment horizontal="center" vertical="center"/>
    </xf>
    <xf numFmtId="0" fontId="30" fillId="0" borderId="0" xfId="0" applyFont="1" applyAlignment="1">
      <alignment horizontal="center" vertical="center"/>
    </xf>
    <xf numFmtId="0" fontId="25" fillId="3" borderId="15" xfId="0" applyFont="1" applyFill="1" applyBorder="1" applyAlignment="1">
      <alignment horizontal="center"/>
    </xf>
    <xf numFmtId="0" fontId="25" fillId="3" borderId="16" xfId="0" applyFont="1" applyFill="1" applyBorder="1" applyAlignment="1">
      <alignment horizontal="center"/>
    </xf>
    <xf numFmtId="4" fontId="25" fillId="3" borderId="16" xfId="0" applyNumberFormat="1" applyFont="1" applyFill="1" applyBorder="1" applyAlignment="1">
      <alignment horizontal="right"/>
    </xf>
    <xf numFmtId="3" fontId="25" fillId="3" borderId="16" xfId="0" applyNumberFormat="1" applyFont="1" applyFill="1" applyBorder="1" applyAlignment="1">
      <alignment horizontal="right"/>
    </xf>
    <xf numFmtId="49" fontId="12" fillId="0" borderId="5" xfId="0" quotePrefix="1" applyNumberFormat="1" applyFont="1" applyBorder="1" applyAlignment="1">
      <alignment horizontal="left" vertical="center" wrapText="1"/>
    </xf>
    <xf numFmtId="0" fontId="7" fillId="0" borderId="15" xfId="0" applyFont="1" applyBorder="1" applyAlignment="1">
      <alignment horizontal="center"/>
    </xf>
    <xf numFmtId="4" fontId="7" fillId="0" borderId="6" xfId="0" applyNumberFormat="1" applyFont="1" applyBorder="1" applyAlignment="1">
      <alignment horizontal="right"/>
    </xf>
    <xf numFmtId="165" fontId="7" fillId="3" borderId="14" xfId="3" applyNumberFormat="1" applyFont="1" applyFill="1" applyBorder="1" applyAlignment="1">
      <alignment horizontal="right"/>
    </xf>
    <xf numFmtId="49" fontId="17" fillId="3" borderId="5" xfId="0" quotePrefix="1" applyNumberFormat="1" applyFont="1" applyFill="1" applyBorder="1"/>
    <xf numFmtId="0" fontId="5" fillId="3" borderId="28" xfId="0" applyFont="1" applyFill="1" applyBorder="1"/>
    <xf numFmtId="49" fontId="7" fillId="0" borderId="5" xfId="0" applyNumberFormat="1" applyFont="1" applyBorder="1" applyAlignment="1">
      <alignment horizontal="left" wrapText="1"/>
    </xf>
    <xf numFmtId="0" fontId="0" fillId="0" borderId="24" xfId="0" applyBorder="1"/>
    <xf numFmtId="49" fontId="7" fillId="0" borderId="0" xfId="0" applyNumberFormat="1" applyFont="1"/>
    <xf numFmtId="3" fontId="11" fillId="3" borderId="16" xfId="0" applyNumberFormat="1" applyFont="1" applyFill="1" applyBorder="1" applyAlignment="1">
      <alignment horizontal="right"/>
    </xf>
    <xf numFmtId="166" fontId="7" fillId="0" borderId="16" xfId="0" applyNumberFormat="1" applyFont="1" applyBorder="1" applyAlignment="1">
      <alignment horizontal="right"/>
    </xf>
    <xf numFmtId="0" fontId="14" fillId="3" borderId="15" xfId="0" quotePrefix="1" applyFont="1" applyFill="1" applyBorder="1" applyAlignment="1">
      <alignment horizontal="center"/>
    </xf>
    <xf numFmtId="3" fontId="50" fillId="0" borderId="0" xfId="0" applyNumberFormat="1" applyFont="1" applyAlignment="1">
      <alignment horizontal="center"/>
    </xf>
    <xf numFmtId="43" fontId="51" fillId="0" borderId="0" xfId="20" applyFont="1" applyBorder="1"/>
    <xf numFmtId="0" fontId="7" fillId="3" borderId="38" xfId="0" applyFont="1" applyFill="1" applyBorder="1" applyAlignment="1">
      <alignment horizontal="center"/>
    </xf>
    <xf numFmtId="49" fontId="7" fillId="3" borderId="9" xfId="0" applyNumberFormat="1" applyFont="1" applyFill="1" applyBorder="1"/>
    <xf numFmtId="1" fontId="52" fillId="0" borderId="0" xfId="0" applyNumberFormat="1" applyFont="1" applyAlignment="1">
      <alignment horizontal="center"/>
    </xf>
    <xf numFmtId="3" fontId="7" fillId="3" borderId="16" xfId="0" applyNumberFormat="1" applyFont="1" applyFill="1" applyBorder="1" applyAlignment="1">
      <alignment horizontal="center"/>
    </xf>
    <xf numFmtId="1" fontId="11" fillId="3" borderId="16" xfId="0" applyNumberFormat="1" applyFont="1" applyFill="1" applyBorder="1" applyAlignment="1">
      <alignment horizontal="right"/>
    </xf>
    <xf numFmtId="49" fontId="11" fillId="3" borderId="5" xfId="0" quotePrefix="1" applyNumberFormat="1" applyFont="1" applyFill="1" applyBorder="1" applyAlignment="1">
      <alignment horizontal="left" vertical="center" wrapText="1"/>
    </xf>
    <xf numFmtId="49" fontId="51" fillId="3" borderId="5" xfId="0" quotePrefix="1" applyNumberFormat="1" applyFont="1" applyFill="1" applyBorder="1" applyAlignment="1">
      <alignment horizontal="left" wrapText="1"/>
    </xf>
    <xf numFmtId="4" fontId="25" fillId="3" borderId="6" xfId="0" applyNumberFormat="1" applyFont="1" applyFill="1" applyBorder="1" applyAlignment="1">
      <alignment horizontal="right"/>
    </xf>
    <xf numFmtId="49" fontId="51" fillId="3" borderId="5" xfId="0" applyNumberFormat="1" applyFont="1" applyFill="1" applyBorder="1" applyAlignment="1">
      <alignment horizontal="left" wrapText="1"/>
    </xf>
    <xf numFmtId="0" fontId="54" fillId="3" borderId="15" xfId="0" applyFont="1" applyFill="1" applyBorder="1" applyAlignment="1">
      <alignment horizontal="center"/>
    </xf>
    <xf numFmtId="0" fontId="54" fillId="3" borderId="16" xfId="0" applyFont="1" applyFill="1" applyBorder="1" applyAlignment="1">
      <alignment horizontal="center"/>
    </xf>
    <xf numFmtId="4" fontId="54" fillId="3" borderId="16" xfId="0" applyNumberFormat="1" applyFont="1" applyFill="1" applyBorder="1" applyAlignment="1">
      <alignment horizontal="right"/>
    </xf>
    <xf numFmtId="4" fontId="55" fillId="3" borderId="16" xfId="0" applyNumberFormat="1" applyFont="1" applyFill="1" applyBorder="1" applyAlignment="1">
      <alignment horizontal="right"/>
    </xf>
    <xf numFmtId="49" fontId="11" fillId="3" borderId="5" xfId="0" applyNumberFormat="1" applyFont="1" applyFill="1" applyBorder="1" applyAlignment="1">
      <alignment horizontal="left" wrapText="1" indent="3"/>
    </xf>
    <xf numFmtId="49" fontId="12" fillId="3" borderId="5" xfId="0" quotePrefix="1" applyNumberFormat="1" applyFont="1" applyFill="1" applyBorder="1" applyAlignment="1">
      <alignment horizontal="left" vertical="center" wrapText="1" indent="3"/>
    </xf>
    <xf numFmtId="49" fontId="7" fillId="3" borderId="5" xfId="0" quotePrefix="1" applyNumberFormat="1" applyFont="1" applyFill="1" applyBorder="1" applyAlignment="1">
      <alignment horizontal="left" wrapText="1" indent="3"/>
    </xf>
    <xf numFmtId="49" fontId="51" fillId="3" borderId="5" xfId="0" quotePrefix="1" applyNumberFormat="1" applyFont="1" applyFill="1" applyBorder="1" applyAlignment="1">
      <alignment horizontal="left" vertical="center" wrapText="1"/>
    </xf>
    <xf numFmtId="166" fontId="11" fillId="3" borderId="16" xfId="0" applyNumberFormat="1" applyFont="1" applyFill="1" applyBorder="1" applyAlignment="1">
      <alignment horizontal="right"/>
    </xf>
    <xf numFmtId="49" fontId="56" fillId="3" borderId="5" xfId="0" quotePrefix="1" applyNumberFormat="1" applyFont="1" applyFill="1" applyBorder="1" applyAlignment="1">
      <alignment horizontal="left" vertical="center" wrapText="1"/>
    </xf>
    <xf numFmtId="49" fontId="15" fillId="3" borderId="5" xfId="0" quotePrefix="1" applyNumberFormat="1" applyFont="1" applyFill="1" applyBorder="1" applyAlignment="1">
      <alignment horizontal="left" wrapText="1"/>
    </xf>
    <xf numFmtId="4" fontId="7" fillId="3" borderId="16" xfId="0" applyNumberFormat="1" applyFont="1" applyFill="1" applyBorder="1" applyAlignment="1">
      <alignment horizontal="center"/>
    </xf>
    <xf numFmtId="167" fontId="7" fillId="3" borderId="6" xfId="0" applyNumberFormat="1" applyFont="1" applyFill="1" applyBorder="1" applyAlignment="1">
      <alignment horizontal="right"/>
    </xf>
    <xf numFmtId="165" fontId="31" fillId="0" borderId="0" xfId="0" applyNumberFormat="1" applyFont="1"/>
    <xf numFmtId="3" fontId="7" fillId="3" borderId="14" xfId="0" applyNumberFormat="1" applyFont="1" applyFill="1" applyBorder="1" applyAlignment="1">
      <alignment horizontal="right"/>
    </xf>
    <xf numFmtId="49" fontId="16" fillId="3" borderId="5" xfId="0" applyNumberFormat="1" applyFont="1" applyFill="1" applyBorder="1" applyAlignment="1">
      <alignment horizontal="left" wrapText="1" indent="1"/>
    </xf>
    <xf numFmtId="49" fontId="7" fillId="3" borderId="5" xfId="0" quotePrefix="1" applyNumberFormat="1" applyFont="1" applyFill="1" applyBorder="1" applyAlignment="1">
      <alignment horizontal="left" wrapText="1" indent="1"/>
    </xf>
    <xf numFmtId="49" fontId="60" fillId="3" borderId="5" xfId="0" applyNumberFormat="1" applyFont="1" applyFill="1" applyBorder="1" applyAlignment="1">
      <alignment horizontal="left" wrapText="1"/>
    </xf>
    <xf numFmtId="49" fontId="58" fillId="3" borderId="5" xfId="0" quotePrefix="1" applyNumberFormat="1" applyFont="1" applyFill="1" applyBorder="1" applyAlignment="1">
      <alignment horizontal="left" wrapText="1" indent="1"/>
    </xf>
    <xf numFmtId="49" fontId="16" fillId="3" borderId="5" xfId="0" quotePrefix="1" applyNumberFormat="1" applyFont="1" applyFill="1" applyBorder="1" applyAlignment="1">
      <alignment horizontal="left" wrapText="1" indent="1"/>
    </xf>
    <xf numFmtId="49" fontId="56" fillId="3" borderId="5" xfId="0" quotePrefix="1" applyNumberFormat="1" applyFont="1" applyFill="1" applyBorder="1" applyAlignment="1">
      <alignment horizontal="left" vertical="center" wrapText="1" indent="1"/>
    </xf>
    <xf numFmtId="49" fontId="7" fillId="3" borderId="5" xfId="0" applyNumberFormat="1" applyFont="1" applyFill="1" applyBorder="1" applyAlignment="1">
      <alignment horizontal="left" wrapText="1" indent="1"/>
    </xf>
    <xf numFmtId="49" fontId="7" fillId="3" borderId="5" xfId="0" quotePrefix="1" applyNumberFormat="1" applyFont="1" applyFill="1" applyBorder="1"/>
    <xf numFmtId="0" fontId="0" fillId="0" borderId="5" xfId="0" applyBorder="1"/>
    <xf numFmtId="0" fontId="6" fillId="0" borderId="0" xfId="0" applyFont="1"/>
    <xf numFmtId="44" fontId="49" fillId="0" borderId="0" xfId="21" applyFont="1" applyFill="1" applyBorder="1"/>
    <xf numFmtId="0" fontId="31" fillId="0" borderId="0" xfId="0" applyFont="1"/>
    <xf numFmtId="170" fontId="31" fillId="0" borderId="0" xfId="21" applyNumberFormat="1" applyFont="1" applyFill="1" applyBorder="1"/>
    <xf numFmtId="170" fontId="24" fillId="0" borderId="0" xfId="21" applyNumberFormat="1" applyFont="1" applyFill="1" applyBorder="1"/>
    <xf numFmtId="170" fontId="0" fillId="0" borderId="0" xfId="21" applyNumberFormat="1" applyFont="1" applyFill="1" applyBorder="1"/>
    <xf numFmtId="49" fontId="7" fillId="0" borderId="0" xfId="0" applyNumberFormat="1" applyFont="1" applyAlignment="1">
      <alignment horizontal="left" wrapText="1"/>
    </xf>
    <xf numFmtId="0" fontId="7" fillId="0" borderId="0" xfId="0" applyFont="1" applyAlignment="1">
      <alignment horizontal="center"/>
    </xf>
    <xf numFmtId="4" fontId="7" fillId="0" borderId="0" xfId="0" applyNumberFormat="1" applyFont="1" applyAlignment="1">
      <alignment horizontal="right"/>
    </xf>
    <xf numFmtId="44" fontId="0" fillId="0" borderId="0" xfId="21" applyFont="1" applyFill="1" applyBorder="1"/>
    <xf numFmtId="49" fontId="7" fillId="0" borderId="0" xfId="0" quotePrefix="1" applyNumberFormat="1" applyFont="1" applyAlignment="1">
      <alignment horizontal="left" wrapText="1"/>
    </xf>
    <xf numFmtId="4" fontId="51" fillId="0" borderId="0" xfId="0" applyNumberFormat="1" applyFont="1"/>
    <xf numFmtId="4" fontId="11" fillId="0" borderId="0" xfId="0" applyNumberFormat="1" applyFont="1" applyAlignment="1">
      <alignment horizontal="right"/>
    </xf>
    <xf numFmtId="2" fontId="22" fillId="0" borderId="0" xfId="0" applyNumberFormat="1" applyFont="1"/>
    <xf numFmtId="2" fontId="23" fillId="0" borderId="0" xfId="0" applyNumberFormat="1" applyFont="1" applyAlignment="1">
      <alignment horizontal="center"/>
    </xf>
    <xf numFmtId="0" fontId="59" fillId="0" borderId="0" xfId="0" applyFont="1"/>
    <xf numFmtId="1" fontId="2" fillId="0" borderId="0" xfId="0" applyNumberFormat="1" applyFont="1"/>
    <xf numFmtId="3" fontId="0" fillId="0" borderId="0" xfId="0" applyNumberFormat="1"/>
    <xf numFmtId="49" fontId="16" fillId="0" borderId="0" xfId="0" applyNumberFormat="1" applyFont="1" applyAlignment="1">
      <alignment horizontal="left" wrapText="1"/>
    </xf>
    <xf numFmtId="4" fontId="7" fillId="0" borderId="0" xfId="0" applyNumberFormat="1" applyFont="1" applyAlignment="1">
      <alignment horizontal="center"/>
    </xf>
    <xf numFmtId="4" fontId="7" fillId="0" borderId="0" xfId="0" applyNumberFormat="1" applyFont="1" applyAlignment="1">
      <alignment horizontal="left"/>
    </xf>
    <xf numFmtId="164" fontId="0" fillId="0" borderId="0" xfId="0" applyNumberFormat="1"/>
    <xf numFmtId="3" fontId="0" fillId="0" borderId="0" xfId="0" applyNumberFormat="1" applyAlignment="1">
      <alignment horizontal="left" vertical="top"/>
    </xf>
    <xf numFmtId="4" fontId="0" fillId="0" borderId="0" xfId="0" applyNumberFormat="1" applyAlignment="1">
      <alignment horizontal="right" vertical="top"/>
    </xf>
    <xf numFmtId="3" fontId="31" fillId="0" borderId="0" xfId="0" applyNumberFormat="1" applyFont="1" applyAlignment="1">
      <alignment horizontal="left" vertical="top"/>
    </xf>
    <xf numFmtId="4" fontId="31" fillId="0" borderId="0" xfId="0" applyNumberFormat="1" applyFont="1" applyAlignment="1">
      <alignment horizontal="right" vertical="top"/>
    </xf>
    <xf numFmtId="166" fontId="0" fillId="0" borderId="0" xfId="0" applyNumberFormat="1"/>
    <xf numFmtId="171" fontId="0" fillId="0" borderId="0" xfId="0" applyNumberFormat="1"/>
    <xf numFmtId="0" fontId="30" fillId="0" borderId="0" xfId="0" applyFont="1" applyAlignment="1">
      <alignment horizontal="center" vertical="center" wrapText="1"/>
    </xf>
    <xf numFmtId="0" fontId="29" fillId="0" borderId="0" xfId="0" applyFont="1" applyAlignment="1">
      <alignment horizontal="center" vertical="center" wrapText="1"/>
    </xf>
    <xf numFmtId="0" fontId="27" fillId="0" borderId="0" xfId="0" applyFont="1"/>
    <xf numFmtId="49" fontId="28" fillId="0" borderId="0" xfId="0" applyNumberFormat="1" applyFont="1" applyAlignment="1">
      <alignment horizontal="left" vertical="top" wrapText="1"/>
    </xf>
    <xf numFmtId="168" fontId="0" fillId="0" borderId="0" xfId="20" applyNumberFormat="1" applyFont="1" applyFill="1" applyBorder="1" applyAlignment="1">
      <alignment horizontal="center"/>
    </xf>
    <xf numFmtId="168" fontId="7" fillId="0" borderId="0" xfId="20" quotePrefix="1" applyNumberFormat="1" applyFont="1" applyFill="1" applyBorder="1" applyAlignment="1">
      <alignment horizontal="center" wrapText="1"/>
    </xf>
    <xf numFmtId="43" fontId="0" fillId="0" borderId="0" xfId="20" applyFont="1" applyFill="1" applyBorder="1" applyAlignment="1">
      <alignment horizontal="center"/>
    </xf>
    <xf numFmtId="169" fontId="0" fillId="0" borderId="0" xfId="0" applyNumberFormat="1"/>
    <xf numFmtId="0" fontId="7" fillId="3" borderId="39" xfId="0" applyFont="1" applyFill="1" applyBorder="1" applyAlignment="1">
      <alignment horizontal="center"/>
    </xf>
    <xf numFmtId="4" fontId="7" fillId="3" borderId="0" xfId="0" applyNumberFormat="1" applyFont="1" applyFill="1" applyAlignment="1">
      <alignment horizontal="left"/>
    </xf>
    <xf numFmtId="0" fontId="24" fillId="0" borderId="0" xfId="0" applyFont="1"/>
    <xf numFmtId="165" fontId="2" fillId="0" borderId="0" xfId="0" applyNumberFormat="1" applyFont="1"/>
    <xf numFmtId="1" fontId="7" fillId="0" borderId="16" xfId="0" applyNumberFormat="1" applyFont="1" applyBorder="1" applyAlignment="1">
      <alignment horizontal="center"/>
    </xf>
    <xf numFmtId="1" fontId="5" fillId="3" borderId="28" xfId="0" applyNumberFormat="1" applyFont="1" applyFill="1" applyBorder="1"/>
    <xf numFmtId="1" fontId="0" fillId="2" borderId="13" xfId="0" applyNumberFormat="1" applyFill="1" applyBorder="1"/>
    <xf numFmtId="1" fontId="8" fillId="4" borderId="3" xfId="2" applyNumberFormat="1" applyFont="1" applyFill="1" applyBorder="1" applyAlignment="1">
      <alignment horizontal="center" vertical="center" wrapText="1"/>
    </xf>
    <xf numFmtId="1" fontId="9" fillId="5" borderId="19" xfId="3" applyNumberFormat="1" applyFont="1" applyFill="1" applyBorder="1" applyAlignment="1">
      <alignment horizontal="right"/>
    </xf>
    <xf numFmtId="1" fontId="15" fillId="3" borderId="16" xfId="0" applyNumberFormat="1" applyFont="1" applyFill="1" applyBorder="1" applyAlignment="1">
      <alignment horizontal="center"/>
    </xf>
    <xf numFmtId="1" fontId="25" fillId="3" borderId="16" xfId="0" applyNumberFormat="1" applyFont="1" applyFill="1" applyBorder="1" applyAlignment="1">
      <alignment horizontal="center"/>
    </xf>
    <xf numFmtId="1" fontId="13" fillId="6" borderId="7" xfId="0" applyNumberFormat="1" applyFont="1" applyFill="1" applyBorder="1" applyAlignment="1">
      <alignment horizontal="right"/>
    </xf>
    <xf numFmtId="1" fontId="12" fillId="6" borderId="9" xfId="0" applyNumberFormat="1" applyFont="1" applyFill="1" applyBorder="1" applyAlignment="1">
      <alignment horizontal="right"/>
    </xf>
    <xf numFmtId="1" fontId="13" fillId="6" borderId="11" xfId="0" applyNumberFormat="1" applyFont="1" applyFill="1" applyBorder="1" applyAlignment="1">
      <alignment horizontal="right"/>
    </xf>
    <xf numFmtId="0" fontId="5" fillId="3" borderId="40" xfId="0" applyFont="1" applyFill="1" applyBorder="1"/>
    <xf numFmtId="0" fontId="5" fillId="3" borderId="41" xfId="0" applyFont="1" applyFill="1" applyBorder="1"/>
    <xf numFmtId="14" fontId="3" fillId="3" borderId="44" xfId="0" applyNumberFormat="1" applyFont="1" applyFill="1" applyBorder="1" applyAlignment="1">
      <alignment horizontal="center"/>
    </xf>
    <xf numFmtId="14" fontId="3" fillId="3" borderId="0" xfId="0" applyNumberFormat="1" applyFont="1" applyFill="1" applyAlignment="1">
      <alignment horizontal="center"/>
    </xf>
    <xf numFmtId="1" fontId="3" fillId="3" borderId="0" xfId="0" applyNumberFormat="1" applyFont="1" applyFill="1" applyAlignment="1">
      <alignment horizontal="center"/>
    </xf>
    <xf numFmtId="0" fontId="5" fillId="3" borderId="0" xfId="0" applyFont="1" applyFill="1"/>
    <xf numFmtId="0" fontId="5" fillId="3" borderId="45" xfId="0" applyFont="1" applyFill="1" applyBorder="1"/>
    <xf numFmtId="14" fontId="0" fillId="3" borderId="44" xfId="0" applyNumberFormat="1" applyFill="1" applyBorder="1" applyAlignment="1">
      <alignment horizontal="left"/>
    </xf>
    <xf numFmtId="14" fontId="0" fillId="3" borderId="0" xfId="0" applyNumberFormat="1" applyFill="1" applyAlignment="1">
      <alignment horizontal="left"/>
    </xf>
    <xf numFmtId="1" fontId="0" fillId="3" borderId="0" xfId="0" applyNumberFormat="1" applyFill="1"/>
    <xf numFmtId="14" fontId="3" fillId="2" borderId="46" xfId="0" applyNumberFormat="1" applyFont="1" applyFill="1" applyBorder="1" applyAlignment="1">
      <alignment horizontal="left"/>
    </xf>
    <xf numFmtId="14" fontId="0" fillId="2" borderId="47" xfId="0" applyNumberFormat="1" applyFill="1" applyBorder="1"/>
    <xf numFmtId="0" fontId="0" fillId="3" borderId="44" xfId="0" applyFill="1" applyBorder="1"/>
    <xf numFmtId="0" fontId="8" fillId="4" borderId="49" xfId="2" applyFont="1" applyFill="1" applyBorder="1" applyAlignment="1">
      <alignment vertical="center" wrapText="1"/>
    </xf>
    <xf numFmtId="0" fontId="7" fillId="3" borderId="50" xfId="0" applyFont="1" applyFill="1" applyBorder="1" applyAlignment="1">
      <alignment horizontal="center"/>
    </xf>
    <xf numFmtId="0" fontId="9" fillId="5" borderId="51" xfId="0" quotePrefix="1" applyFont="1" applyFill="1" applyBorder="1" applyAlignment="1">
      <alignment horizontal="center"/>
    </xf>
    <xf numFmtId="0" fontId="0" fillId="0" borderId="44" xfId="0" applyBorder="1"/>
    <xf numFmtId="0" fontId="9" fillId="3" borderId="51" xfId="0" quotePrefix="1" applyFont="1" applyFill="1" applyBorder="1" applyAlignment="1">
      <alignment horizontal="center"/>
    </xf>
    <xf numFmtId="0" fontId="0" fillId="0" borderId="44" xfId="0" applyBorder="1" applyAlignment="1">
      <alignment horizontal="center"/>
    </xf>
    <xf numFmtId="0" fontId="7" fillId="3" borderId="51" xfId="0" applyFont="1" applyFill="1" applyBorder="1" applyAlignment="1">
      <alignment horizontal="center"/>
    </xf>
    <xf numFmtId="0" fontId="0" fillId="0" borderId="45" xfId="0" applyBorder="1"/>
    <xf numFmtId="0" fontId="51" fillId="3" borderId="51" xfId="0" quotePrefix="1" applyFont="1" applyFill="1" applyBorder="1" applyAlignment="1">
      <alignment horizontal="center"/>
    </xf>
    <xf numFmtId="0" fontId="9" fillId="3" borderId="44" xfId="0" quotePrefix="1" applyFont="1" applyFill="1" applyBorder="1" applyAlignment="1">
      <alignment horizontal="center"/>
    </xf>
    <xf numFmtId="0" fontId="9" fillId="3" borderId="51" xfId="0" applyFont="1" applyFill="1" applyBorder="1" applyAlignment="1">
      <alignment horizontal="center"/>
    </xf>
    <xf numFmtId="4" fontId="11" fillId="3" borderId="0" xfId="0" applyNumberFormat="1" applyFont="1" applyFill="1" applyAlignment="1">
      <alignment horizontal="right"/>
    </xf>
    <xf numFmtId="0" fontId="13" fillId="6" borderId="52" xfId="0" applyFont="1" applyFill="1" applyBorder="1" applyAlignment="1">
      <alignment horizontal="center"/>
    </xf>
    <xf numFmtId="0" fontId="13" fillId="6" borderId="53" xfId="0" applyFont="1" applyFill="1" applyBorder="1" applyAlignment="1">
      <alignment horizontal="center"/>
    </xf>
    <xf numFmtId="0" fontId="13" fillId="6" borderId="54" xfId="0" applyFont="1" applyFill="1" applyBorder="1" applyAlignment="1">
      <alignment horizontal="center"/>
    </xf>
    <xf numFmtId="0" fontId="0" fillId="0" borderId="2" xfId="0" applyBorder="1"/>
    <xf numFmtId="0" fontId="0" fillId="3" borderId="45" xfId="0" applyFill="1" applyBorder="1"/>
    <xf numFmtId="14" fontId="0" fillId="2" borderId="47" xfId="0" applyNumberFormat="1" applyFill="1" applyBorder="1" applyAlignment="1">
      <alignment horizontal="left"/>
    </xf>
    <xf numFmtId="4" fontId="7" fillId="3" borderId="55" xfId="0" applyNumberFormat="1" applyFont="1" applyFill="1" applyBorder="1" applyAlignment="1">
      <alignment horizontal="right"/>
    </xf>
    <xf numFmtId="4" fontId="7" fillId="3" borderId="14" xfId="3" applyNumberFormat="1" applyFont="1" applyFill="1" applyBorder="1" applyAlignment="1">
      <alignment horizontal="right"/>
    </xf>
    <xf numFmtId="165" fontId="9" fillId="5" borderId="6" xfId="3" applyNumberFormat="1" applyFont="1" applyFill="1" applyBorder="1" applyAlignment="1">
      <alignment horizontal="right"/>
    </xf>
    <xf numFmtId="165" fontId="20" fillId="3" borderId="6" xfId="3" applyNumberFormat="1" applyFont="1" applyFill="1" applyBorder="1" applyAlignment="1">
      <alignment horizontal="right"/>
    </xf>
    <xf numFmtId="4" fontId="11" fillId="3" borderId="6" xfId="0" applyNumberFormat="1" applyFont="1" applyFill="1" applyBorder="1" applyAlignment="1">
      <alignment horizontal="right"/>
    </xf>
    <xf numFmtId="165" fontId="9" fillId="3" borderId="6" xfId="3" applyNumberFormat="1" applyFont="1" applyFill="1" applyBorder="1" applyAlignment="1">
      <alignment horizontal="right"/>
    </xf>
    <xf numFmtId="3" fontId="17" fillId="3" borderId="6" xfId="0" applyNumberFormat="1" applyFont="1" applyFill="1" applyBorder="1" applyAlignment="1">
      <alignment horizontal="right"/>
    </xf>
    <xf numFmtId="3" fontId="55" fillId="3" borderId="6" xfId="0" applyNumberFormat="1" applyFont="1" applyFill="1" applyBorder="1" applyAlignment="1">
      <alignment horizontal="right"/>
    </xf>
    <xf numFmtId="166" fontId="11" fillId="3" borderId="6" xfId="0" applyNumberFormat="1" applyFont="1" applyFill="1" applyBorder="1" applyAlignment="1">
      <alignment horizontal="right"/>
    </xf>
    <xf numFmtId="2" fontId="7" fillId="3" borderId="6" xfId="0" applyNumberFormat="1" applyFont="1" applyFill="1" applyBorder="1" applyAlignment="1">
      <alignment horizontal="right"/>
    </xf>
    <xf numFmtId="165" fontId="11" fillId="3" borderId="14" xfId="3" applyNumberFormat="1" applyFont="1" applyFill="1" applyBorder="1" applyAlignment="1">
      <alignment horizontal="right"/>
    </xf>
    <xf numFmtId="4" fontId="7" fillId="3" borderId="6" xfId="0" applyNumberFormat="1" applyFont="1" applyFill="1" applyBorder="1"/>
    <xf numFmtId="0" fontId="7" fillId="3" borderId="44" xfId="0" applyFont="1" applyFill="1" applyBorder="1" applyAlignment="1">
      <alignment horizontal="center"/>
    </xf>
    <xf numFmtId="3" fontId="25" fillId="3" borderId="6" xfId="0" applyNumberFormat="1" applyFont="1" applyFill="1" applyBorder="1" applyAlignment="1">
      <alignment horizontal="right"/>
    </xf>
    <xf numFmtId="49" fontId="7" fillId="3" borderId="0" xfId="0" applyNumberFormat="1" applyFont="1" applyFill="1" applyAlignment="1">
      <alignment horizontal="left" wrapText="1"/>
    </xf>
    <xf numFmtId="0" fontId="0" fillId="3" borderId="0" xfId="0" applyFill="1" applyAlignment="1">
      <alignment horizontal="center"/>
    </xf>
    <xf numFmtId="0" fontId="0" fillId="0" borderId="56" xfId="0" applyBorder="1"/>
    <xf numFmtId="172" fontId="7" fillId="3" borderId="6" xfId="0" applyNumberFormat="1" applyFont="1" applyFill="1" applyBorder="1" applyAlignment="1">
      <alignment horizontal="right"/>
    </xf>
    <xf numFmtId="4" fontId="17" fillId="3" borderId="6" xfId="0" applyNumberFormat="1" applyFont="1" applyFill="1" applyBorder="1" applyAlignment="1">
      <alignment horizontal="right"/>
    </xf>
    <xf numFmtId="165" fontId="9" fillId="5" borderId="17" xfId="3" applyNumberFormat="1" applyFont="1" applyFill="1" applyBorder="1" applyAlignment="1">
      <alignment horizontal="right"/>
    </xf>
    <xf numFmtId="0" fontId="78" fillId="0" borderId="0" xfId="67" applyFont="1" applyAlignment="1">
      <alignment horizontal="left" vertical="top" wrapText="1"/>
    </xf>
    <xf numFmtId="0" fontId="2" fillId="7" borderId="1" xfId="0" applyFont="1" applyFill="1" applyBorder="1" applyAlignment="1">
      <alignment horizontal="center"/>
    </xf>
    <xf numFmtId="0" fontId="2" fillId="7" borderId="48" xfId="0" applyFont="1" applyFill="1" applyBorder="1" applyAlignment="1">
      <alignment horizontal="center"/>
    </xf>
    <xf numFmtId="14" fontId="6" fillId="3" borderId="44" xfId="0" applyNumberFormat="1" applyFont="1" applyFill="1" applyBorder="1" applyAlignment="1">
      <alignment horizontal="center"/>
    </xf>
    <xf numFmtId="14" fontId="6" fillId="3" borderId="0" xfId="0" applyNumberFormat="1" applyFont="1" applyFill="1" applyAlignment="1">
      <alignment horizontal="center"/>
    </xf>
    <xf numFmtId="14" fontId="6" fillId="3" borderId="45" xfId="0" applyNumberFormat="1" applyFont="1" applyFill="1" applyBorder="1" applyAlignment="1">
      <alignment horizontal="center"/>
    </xf>
    <xf numFmtId="14" fontId="4" fillId="3" borderId="44" xfId="0" applyNumberFormat="1" applyFont="1" applyFill="1" applyBorder="1" applyAlignment="1">
      <alignment horizontal="left"/>
    </xf>
    <xf numFmtId="14" fontId="4" fillId="3" borderId="0" xfId="0" applyNumberFormat="1" applyFont="1" applyFill="1" applyAlignment="1">
      <alignment horizontal="left"/>
    </xf>
    <xf numFmtId="14" fontId="4" fillId="3" borderId="45" xfId="0" applyNumberFormat="1" applyFont="1" applyFill="1" applyBorder="1" applyAlignment="1">
      <alignment horizontal="left"/>
    </xf>
    <xf numFmtId="0" fontId="2" fillId="3" borderId="42" xfId="0" applyFont="1" applyFill="1" applyBorder="1" applyAlignment="1">
      <alignment horizontal="left"/>
    </xf>
    <xf numFmtId="0" fontId="2" fillId="3" borderId="2" xfId="0" applyFont="1" applyFill="1" applyBorder="1" applyAlignment="1">
      <alignment horizontal="left"/>
    </xf>
    <xf numFmtId="0" fontId="2" fillId="3" borderId="43" xfId="0" applyFont="1" applyFill="1" applyBorder="1" applyAlignment="1">
      <alignment horizontal="left"/>
    </xf>
    <xf numFmtId="0" fontId="78" fillId="0" borderId="0" xfId="112" applyFont="1" applyAlignment="1">
      <alignment horizontal="left" vertical="top" wrapText="1"/>
    </xf>
  </cellXfs>
  <cellStyles count="113">
    <cellStyle name="20 % - Accent1" xfId="40" builtinId="30" customBuiltin="1"/>
    <cellStyle name="20 % - Accent2" xfId="44" builtinId="34" customBuiltin="1"/>
    <cellStyle name="20 % - Accent3" xfId="48" builtinId="38" customBuiltin="1"/>
    <cellStyle name="20 % - Accent4" xfId="52" builtinId="42" customBuiltin="1"/>
    <cellStyle name="20 % - Accent5" xfId="56" builtinId="46" customBuiltin="1"/>
    <cellStyle name="20 % - Accent6" xfId="60" builtinId="50" customBuiltin="1"/>
    <cellStyle name="40 % - Accent1" xfId="41" builtinId="31" customBuiltin="1"/>
    <cellStyle name="40 % - Accent2" xfId="45" builtinId="35" customBuiltin="1"/>
    <cellStyle name="40 % - Accent3" xfId="49" builtinId="39" customBuiltin="1"/>
    <cellStyle name="40 % - Accent4" xfId="53" builtinId="43" customBuiltin="1"/>
    <cellStyle name="40 % - Accent5" xfId="57" builtinId="47" customBuiltin="1"/>
    <cellStyle name="40 % - Accent6" xfId="61" builtinId="51" customBuiltin="1"/>
    <cellStyle name="60 % - Accent1" xfId="42" builtinId="32" customBuiltin="1"/>
    <cellStyle name="60 % - Accent2" xfId="46" builtinId="36" customBuiltin="1"/>
    <cellStyle name="60 % - Accent3" xfId="50" builtinId="40" customBuiltin="1"/>
    <cellStyle name="60 % - Accent4" xfId="54" builtinId="44" customBuiltin="1"/>
    <cellStyle name="60 % - Accent5" xfId="58" builtinId="48" customBuiltin="1"/>
    <cellStyle name="60 % - Accent6" xfId="62" builtinId="52" customBuiltin="1"/>
    <cellStyle name="Accent1" xfId="39" builtinId="29" customBuiltin="1"/>
    <cellStyle name="Accent2" xfId="43" builtinId="33" customBuiltin="1"/>
    <cellStyle name="Accent3" xfId="47" builtinId="37" customBuiltin="1"/>
    <cellStyle name="Accent4" xfId="51" builtinId="41" customBuiltin="1"/>
    <cellStyle name="Accent5" xfId="55" builtinId="45" customBuiltin="1"/>
    <cellStyle name="Accent6" xfId="59" builtinId="49" customBuiltin="1"/>
    <cellStyle name="ArtDescriptif" xfId="95"/>
    <cellStyle name="ArtLibelleCond" xfId="94"/>
    <cellStyle name="ArtNote1" xfId="96"/>
    <cellStyle name="ArtNote2" xfId="97"/>
    <cellStyle name="ArtNote3" xfId="98"/>
    <cellStyle name="ArtNote4" xfId="99"/>
    <cellStyle name="ArtNote5" xfId="100"/>
    <cellStyle name="ArtQuantite" xfId="101"/>
    <cellStyle name="ArtTitre" xfId="93"/>
    <cellStyle name="Avertissement" xfId="35" builtinId="11" customBuiltin="1"/>
    <cellStyle name="Calcul" xfId="32" builtinId="22" customBuiltin="1"/>
    <cellStyle name="Cellule liée" xfId="33" builtinId="24" customBuiltin="1"/>
    <cellStyle name="ChapDescriptif0" xfId="74"/>
    <cellStyle name="ChapDescriptif1" xfId="78"/>
    <cellStyle name="ChapDescriptif2" xfId="82"/>
    <cellStyle name="ChapDescriptif3" xfId="86"/>
    <cellStyle name="ChapDescriptif4" xfId="90"/>
    <cellStyle name="ChapNote0" xfId="75"/>
    <cellStyle name="ChapNote1" xfId="79"/>
    <cellStyle name="ChapNote2" xfId="83"/>
    <cellStyle name="ChapNote3" xfId="87"/>
    <cellStyle name="ChapNote4" xfId="91"/>
    <cellStyle name="ChapRecap0" xfId="76"/>
    <cellStyle name="ChapRecap1" xfId="80"/>
    <cellStyle name="ChapRecap2" xfId="84"/>
    <cellStyle name="ChapRecap3" xfId="88"/>
    <cellStyle name="ChapRecap4" xfId="92"/>
    <cellStyle name="ChapTitre0" xfId="73"/>
    <cellStyle name="ChapTitre1" xfId="77"/>
    <cellStyle name="ChapTitre2" xfId="81"/>
    <cellStyle name="ChapTitre3" xfId="85"/>
    <cellStyle name="ChapTitre4" xfId="89"/>
    <cellStyle name="DQLocQuantNonLoc" xfId="109"/>
    <cellStyle name="DQLocRefClass" xfId="108"/>
    <cellStyle name="DQLocStruct" xfId="110"/>
    <cellStyle name="DQMinutes" xfId="111"/>
    <cellStyle name="Entrée" xfId="30" builtinId="20" customBuiltin="1"/>
    <cellStyle name="Insatisfaisant" xfId="28" builtinId="27" customBuiltin="1"/>
    <cellStyle name="LocGen" xfId="103"/>
    <cellStyle name="LocLit" xfId="105"/>
    <cellStyle name="LocRefClass" xfId="104"/>
    <cellStyle name="LocSignetRep" xfId="107"/>
    <cellStyle name="LocStrRecap0" xfId="70"/>
    <cellStyle name="LocStrRecap1" xfId="72"/>
    <cellStyle name="LocStrTexte0" xfId="69"/>
    <cellStyle name="LocStrTexte1" xfId="71"/>
    <cellStyle name="LocStruct" xfId="106"/>
    <cellStyle name="LocTitre" xfId="102"/>
    <cellStyle name="Milliers" xfId="20" builtinId="3"/>
    <cellStyle name="Milliers 2" xfId="3"/>
    <cellStyle name="Milliers 3" xfId="5"/>
    <cellStyle name="Milliers 3 2" xfId="17"/>
    <cellStyle name="Milliers 3 3" xfId="19"/>
    <cellStyle name="Milliers 4" xfId="4"/>
    <cellStyle name="Milliers 5" xfId="16"/>
    <cellStyle name="Milliers 5 5" xfId="8"/>
    <cellStyle name="Milliers 6" xfId="18"/>
    <cellStyle name="Milliers 7" xfId="65"/>
    <cellStyle name="Monétaire" xfId="21" builtinId="4"/>
    <cellStyle name="Monétaire 10" xfId="9"/>
    <cellStyle name="Neutre" xfId="29" builtinId="28" customBuiltin="1"/>
    <cellStyle name="Normal" xfId="0" builtinId="0"/>
    <cellStyle name="Normal 2" xfId="2"/>
    <cellStyle name="Normal 2 2" xfId="15"/>
    <cellStyle name="Normal 2 3" xfId="64"/>
    <cellStyle name="Normal 23 2" xfId="6"/>
    <cellStyle name="Normal 3" xfId="63"/>
    <cellStyle name="Normal 4" xfId="7"/>
    <cellStyle name="Normal 4 3" xfId="10"/>
    <cellStyle name="Normal 43" xfId="11"/>
    <cellStyle name="Normal 44" xfId="12"/>
    <cellStyle name="Normal 46" xfId="13"/>
    <cellStyle name="Normal 5" xfId="66"/>
    <cellStyle name="Normal 6" xfId="67"/>
    <cellStyle name="Normal 60" xfId="14"/>
    <cellStyle name="Normal 7" xfId="112"/>
    <cellStyle name="Note" xfId="36" builtinId="10" customBuiltin="1"/>
    <cellStyle name="Numerotation" xfId="68"/>
    <cellStyle name="Pourcentage" xfId="1" builtinId="5"/>
    <cellStyle name="Satisfaisant" xfId="27" builtinId="26" customBuiltin="1"/>
    <cellStyle name="Sortie" xfId="31" builtinId="21" customBuiltin="1"/>
    <cellStyle name="Texte explicatif" xfId="37" builtinId="53" customBuiltin="1"/>
    <cellStyle name="Titre" xfId="22" builtinId="15" customBuiltin="1"/>
    <cellStyle name="Titre 1" xfId="23" builtinId="16" customBuiltin="1"/>
    <cellStyle name="Titre 2" xfId="24" builtinId="17" customBuiltin="1"/>
    <cellStyle name="Titre 3" xfId="25" builtinId="18" customBuiltin="1"/>
    <cellStyle name="Titre 4" xfId="26" builtinId="19" customBuiltin="1"/>
    <cellStyle name="Total" xfId="38" builtinId="25" customBuiltin="1"/>
    <cellStyle name="Vérification" xfId="34" builtinId="23" customBuiltin="1"/>
  </cellStyles>
  <dxfs count="23">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66FF99"/>
      <color rgb="FFFF0000"/>
      <color rgb="FFFF9933"/>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Q683"/>
  <sheetViews>
    <sheetView view="pageBreakPreview" topLeftCell="A625" zoomScale="85" zoomScaleNormal="70" zoomScaleSheetLayoutView="85" workbookViewId="0">
      <selection activeCell="I6" sqref="I6"/>
    </sheetView>
  </sheetViews>
  <sheetFormatPr baseColWidth="10" defaultRowHeight="15" outlineLevelRow="2"/>
  <cols>
    <col min="1" max="1" width="6.140625" customWidth="1"/>
    <col min="2" max="2" width="61.140625" customWidth="1"/>
    <col min="3" max="3" width="36" customWidth="1"/>
    <col min="4" max="4" width="13.42578125" bestFit="1" customWidth="1"/>
    <col min="5" max="5" width="11.85546875" customWidth="1"/>
    <col min="6" max="6" width="11.5703125" customWidth="1"/>
    <col min="7" max="7" width="14.42578125" customWidth="1"/>
    <col min="9" max="9" width="22.5703125" customWidth="1"/>
    <col min="10" max="10" width="57.140625" customWidth="1"/>
    <col min="11" max="11" width="13.5703125" bestFit="1" customWidth="1"/>
  </cols>
  <sheetData>
    <row r="1" spans="1:11" ht="16.5" thickBot="1">
      <c r="A1" s="192" t="s">
        <v>0</v>
      </c>
      <c r="B1" s="100"/>
      <c r="C1" s="100"/>
      <c r="D1" s="100"/>
      <c r="E1" s="100"/>
      <c r="F1" s="220"/>
      <c r="G1" s="193"/>
    </row>
    <row r="2" spans="1:11">
      <c r="A2" s="252" t="s">
        <v>514</v>
      </c>
      <c r="B2" s="253"/>
      <c r="C2" s="253"/>
      <c r="D2" s="253"/>
      <c r="E2" s="253"/>
      <c r="F2" s="253"/>
      <c r="G2" s="254"/>
      <c r="J2" s="142"/>
    </row>
    <row r="3" spans="1:11">
      <c r="A3" s="249">
        <v>45845</v>
      </c>
      <c r="B3" s="250"/>
      <c r="C3" s="250"/>
      <c r="D3" s="250"/>
      <c r="E3" s="250"/>
      <c r="F3" s="250"/>
      <c r="G3" s="251"/>
      <c r="J3" s="29"/>
      <c r="K3" s="143"/>
    </row>
    <row r="4" spans="1:11">
      <c r="A4" s="246" t="s">
        <v>511</v>
      </c>
      <c r="B4" s="247"/>
      <c r="C4" s="247"/>
      <c r="D4" s="247"/>
      <c r="E4" s="247"/>
      <c r="F4" s="247"/>
      <c r="G4" s="248"/>
      <c r="J4" s="29"/>
      <c r="K4" s="144"/>
    </row>
    <row r="5" spans="1:11">
      <c r="A5" s="194"/>
      <c r="B5" s="195"/>
      <c r="C5" s="195"/>
      <c r="D5" s="195"/>
      <c r="E5" s="195"/>
      <c r="G5" s="221"/>
      <c r="K5" s="145"/>
    </row>
    <row r="6" spans="1:11">
      <c r="A6" s="199"/>
      <c r="B6" s="200"/>
      <c r="C6" s="1"/>
      <c r="D6" s="1"/>
      <c r="E6" s="1"/>
      <c r="F6" s="1"/>
      <c r="G6" s="221"/>
    </row>
    <row r="7" spans="1:11">
      <c r="A7" s="199"/>
      <c r="B7" s="200"/>
      <c r="C7" s="1"/>
      <c r="D7" s="1"/>
      <c r="E7" s="1"/>
      <c r="F7" s="1"/>
      <c r="G7" s="221"/>
    </row>
    <row r="8" spans="1:11">
      <c r="A8" s="202" t="s">
        <v>293</v>
      </c>
      <c r="B8" s="10"/>
      <c r="C8" s="11"/>
      <c r="D8" s="11"/>
      <c r="E8" s="11"/>
      <c r="F8" s="11"/>
      <c r="G8" s="222"/>
      <c r="K8" s="146"/>
    </row>
    <row r="9" spans="1:11" ht="15.75" thickBot="1">
      <c r="A9" s="204"/>
      <c r="B9" s="1"/>
      <c r="C9" s="244"/>
      <c r="D9" s="244"/>
      <c r="E9" s="244"/>
      <c r="F9" s="244"/>
      <c r="G9" s="245"/>
      <c r="K9" s="147"/>
    </row>
    <row r="10" spans="1:11" ht="26.25" thickBot="1">
      <c r="A10" s="205"/>
      <c r="B10" s="2" t="s">
        <v>1</v>
      </c>
      <c r="C10" s="34" t="s">
        <v>49</v>
      </c>
      <c r="D10" s="40" t="s">
        <v>523</v>
      </c>
      <c r="E10" s="40" t="s">
        <v>524</v>
      </c>
      <c r="F10" s="40" t="s">
        <v>50</v>
      </c>
      <c r="G10" s="33" t="s">
        <v>51</v>
      </c>
    </row>
    <row r="11" spans="1:11">
      <c r="A11" s="208"/>
      <c r="B11" s="3"/>
      <c r="C11" s="16"/>
      <c r="D11" s="16"/>
      <c r="E11" s="17"/>
      <c r="F11" s="18"/>
      <c r="G11" s="19"/>
    </row>
    <row r="12" spans="1:11">
      <c r="A12" s="207"/>
      <c r="B12" s="12" t="s">
        <v>167</v>
      </c>
      <c r="C12" s="54"/>
      <c r="D12" s="56"/>
      <c r="E12" s="56"/>
      <c r="F12" s="57"/>
      <c r="G12" s="13">
        <f>SUBTOTAL(9,G14:G17)</f>
        <v>0</v>
      </c>
    </row>
    <row r="13" spans="1:11" outlineLevel="1">
      <c r="A13" s="208"/>
      <c r="B13" s="3"/>
      <c r="C13" s="16"/>
      <c r="D13" s="17"/>
      <c r="E13" s="17"/>
      <c r="F13" s="18"/>
      <c r="G13" s="19"/>
    </row>
    <row r="14" spans="1:11" outlineLevel="1">
      <c r="A14" s="211"/>
      <c r="B14" s="3" t="s">
        <v>164</v>
      </c>
      <c r="C14" s="16" t="s">
        <v>166</v>
      </c>
      <c r="D14" s="17"/>
      <c r="E14" s="17"/>
      <c r="F14" s="18"/>
      <c r="G14" s="19"/>
    </row>
    <row r="15" spans="1:11" outlineLevel="1">
      <c r="A15" s="211"/>
      <c r="B15" s="3" t="s">
        <v>162</v>
      </c>
      <c r="C15" s="16" t="s">
        <v>23</v>
      </c>
      <c r="D15" s="17">
        <v>1</v>
      </c>
      <c r="E15" s="17"/>
      <c r="F15" s="48"/>
      <c r="G15" s="63">
        <f>E15*F15</f>
        <v>0</v>
      </c>
      <c r="I15" s="76"/>
    </row>
    <row r="16" spans="1:11" outlineLevel="1">
      <c r="A16" s="211"/>
      <c r="B16" s="3" t="s">
        <v>165</v>
      </c>
      <c r="C16" s="16" t="s">
        <v>23</v>
      </c>
      <c r="D16" s="17">
        <v>1</v>
      </c>
      <c r="E16" s="17"/>
      <c r="F16" s="48"/>
      <c r="G16" s="63">
        <f>E16*F16</f>
        <v>0</v>
      </c>
    </row>
    <row r="17" spans="1:10" outlineLevel="1">
      <c r="A17" s="211"/>
      <c r="B17" s="3" t="s">
        <v>163</v>
      </c>
      <c r="C17" s="16" t="s">
        <v>23</v>
      </c>
      <c r="D17" s="17">
        <v>1</v>
      </c>
      <c r="E17" s="17"/>
      <c r="F17" s="48"/>
      <c r="G17" s="63">
        <f>E17*F17</f>
        <v>0</v>
      </c>
    </row>
    <row r="18" spans="1:10">
      <c r="A18" s="208"/>
      <c r="B18" s="79"/>
      <c r="C18" s="80"/>
      <c r="D18" s="81"/>
      <c r="E18" s="81"/>
      <c r="F18" s="82"/>
      <c r="G18" s="223"/>
    </row>
    <row r="19" spans="1:10">
      <c r="A19" s="207" t="s">
        <v>38</v>
      </c>
      <c r="B19" s="12" t="s">
        <v>52</v>
      </c>
      <c r="C19" s="54"/>
      <c r="D19" s="56"/>
      <c r="E19" s="56"/>
      <c r="F19" s="57"/>
      <c r="G19" s="13">
        <f>MROUND(SUBTOTAL(9,G21:G115),10)</f>
        <v>0</v>
      </c>
      <c r="I19" s="181"/>
    </row>
    <row r="20" spans="1:10" outlineLevel="1">
      <c r="A20" s="209"/>
      <c r="B20" s="15"/>
      <c r="C20" s="55"/>
      <c r="D20" s="53"/>
      <c r="E20" s="53"/>
      <c r="F20" s="58"/>
      <c r="G20" s="19"/>
      <c r="H20" s="1"/>
    </row>
    <row r="21" spans="1:10" outlineLevel="1">
      <c r="A21" s="211"/>
      <c r="B21" s="43" t="s">
        <v>90</v>
      </c>
      <c r="C21" s="16"/>
      <c r="D21" s="17"/>
      <c r="E21" s="17"/>
      <c r="F21" s="18"/>
      <c r="G21" s="19"/>
      <c r="H21" s="44"/>
    </row>
    <row r="22" spans="1:10" outlineLevel="1">
      <c r="A22" s="211"/>
      <c r="B22" s="3" t="s">
        <v>512</v>
      </c>
      <c r="C22" s="16" t="s">
        <v>13</v>
      </c>
      <c r="D22" s="17">
        <v>2</v>
      </c>
      <c r="E22" s="17"/>
      <c r="F22" s="48"/>
      <c r="G22" s="19">
        <f>F22*E22</f>
        <v>0</v>
      </c>
      <c r="H22" s="44"/>
    </row>
    <row r="23" spans="1:10" outlineLevel="1">
      <c r="A23" s="211"/>
      <c r="B23" s="3" t="s">
        <v>89</v>
      </c>
      <c r="C23" s="16" t="s">
        <v>13</v>
      </c>
      <c r="D23" s="17">
        <v>8</v>
      </c>
      <c r="E23" s="17"/>
      <c r="F23" s="18"/>
      <c r="G23" s="19">
        <f>F23*E23</f>
        <v>0</v>
      </c>
      <c r="H23" s="44"/>
      <c r="I23" s="59"/>
    </row>
    <row r="24" spans="1:10" outlineLevel="1">
      <c r="A24" s="211"/>
      <c r="B24" s="79" t="s">
        <v>236</v>
      </c>
      <c r="C24" s="16" t="s">
        <v>13</v>
      </c>
      <c r="D24" s="17">
        <v>4</v>
      </c>
      <c r="E24" s="17"/>
      <c r="F24" s="18"/>
      <c r="G24" s="19">
        <f>F24*E24</f>
        <v>0</v>
      </c>
      <c r="H24" s="44"/>
      <c r="J24" s="59"/>
    </row>
    <row r="25" spans="1:10" outlineLevel="1">
      <c r="A25" s="211"/>
      <c r="B25" s="77" t="s">
        <v>229</v>
      </c>
      <c r="C25" s="16" t="s">
        <v>13</v>
      </c>
      <c r="D25" s="17">
        <v>4</v>
      </c>
      <c r="E25" s="17"/>
      <c r="F25" s="18"/>
      <c r="G25" s="19">
        <f>F25*E25</f>
        <v>0</v>
      </c>
      <c r="H25" s="44"/>
      <c r="J25" s="59"/>
    </row>
    <row r="26" spans="1:10" outlineLevel="1">
      <c r="A26" s="211"/>
      <c r="B26" s="77" t="s">
        <v>230</v>
      </c>
      <c r="C26" s="16" t="s">
        <v>131</v>
      </c>
      <c r="D26" s="20">
        <v>321.44000000000005</v>
      </c>
      <c r="E26" s="20"/>
      <c r="F26" s="47"/>
      <c r="G26" s="19">
        <f>F26*E26</f>
        <v>0</v>
      </c>
      <c r="H26" s="44"/>
    </row>
    <row r="27" spans="1:10" outlineLevel="1">
      <c r="A27" s="211"/>
      <c r="B27" s="102"/>
      <c r="C27" s="16"/>
      <c r="D27" s="17"/>
      <c r="E27" s="17"/>
      <c r="F27" s="18"/>
      <c r="G27" s="19"/>
      <c r="H27" s="44"/>
    </row>
    <row r="28" spans="1:10" outlineLevel="1">
      <c r="A28" s="211"/>
      <c r="B28" s="43" t="s">
        <v>240</v>
      </c>
      <c r="C28" s="16"/>
      <c r="D28" s="17"/>
      <c r="E28" s="17"/>
      <c r="F28" s="47"/>
      <c r="G28" s="19"/>
      <c r="H28" s="44"/>
    </row>
    <row r="29" spans="1:10" outlineLevel="1">
      <c r="A29" s="211"/>
      <c r="B29" s="3" t="s">
        <v>228</v>
      </c>
      <c r="C29" s="16" t="s">
        <v>13</v>
      </c>
      <c r="D29" s="17">
        <v>1</v>
      </c>
      <c r="E29" s="17"/>
      <c r="F29" s="18"/>
      <c r="G29" s="19">
        <f>F29*E29</f>
        <v>0</v>
      </c>
      <c r="H29" s="44"/>
      <c r="J29" s="147"/>
    </row>
    <row r="30" spans="1:10" outlineLevel="1">
      <c r="A30" s="211"/>
      <c r="B30" s="3" t="s">
        <v>231</v>
      </c>
      <c r="C30" s="16" t="s">
        <v>166</v>
      </c>
      <c r="D30" s="17"/>
      <c r="E30" s="17"/>
      <c r="F30" s="18"/>
      <c r="G30" s="19"/>
      <c r="H30" s="44"/>
      <c r="J30" s="147"/>
    </row>
    <row r="31" spans="1:10" outlineLevel="1">
      <c r="A31" s="211"/>
      <c r="B31" s="3" t="s">
        <v>241</v>
      </c>
      <c r="C31" s="16" t="s">
        <v>166</v>
      </c>
      <c r="D31" s="17"/>
      <c r="E31" s="17"/>
      <c r="F31" s="18"/>
      <c r="G31" s="19"/>
      <c r="H31" s="44"/>
      <c r="J31" s="147"/>
    </row>
    <row r="32" spans="1:10" outlineLevel="1">
      <c r="A32" s="211"/>
      <c r="B32" s="3"/>
      <c r="C32" s="16"/>
      <c r="D32" s="17"/>
      <c r="E32" s="17"/>
      <c r="F32" s="18"/>
      <c r="G32" s="19"/>
      <c r="H32" s="44"/>
    </row>
    <row r="33" spans="1:9" outlineLevel="1">
      <c r="A33" s="211"/>
      <c r="B33" s="43" t="s">
        <v>244</v>
      </c>
      <c r="C33" s="16"/>
      <c r="D33" s="17"/>
      <c r="E33" s="17"/>
      <c r="F33" s="18"/>
      <c r="G33" s="19"/>
      <c r="H33" s="44"/>
      <c r="I33" s="59"/>
    </row>
    <row r="34" spans="1:9" outlineLevel="1">
      <c r="A34" s="211"/>
      <c r="B34" s="3" t="s">
        <v>12</v>
      </c>
      <c r="C34" s="16" t="s">
        <v>13</v>
      </c>
      <c r="D34" s="17">
        <v>3</v>
      </c>
      <c r="E34" s="17"/>
      <c r="F34" s="18"/>
      <c r="G34" s="19">
        <f t="shared" ref="G34:G43" si="0">F34*E34</f>
        <v>0</v>
      </c>
      <c r="H34" s="44"/>
    </row>
    <row r="35" spans="1:9" outlineLevel="1">
      <c r="A35" s="211"/>
      <c r="B35" s="3" t="s">
        <v>14</v>
      </c>
      <c r="C35" s="16" t="s">
        <v>13</v>
      </c>
      <c r="D35" s="17">
        <v>1</v>
      </c>
      <c r="E35" s="17"/>
      <c r="F35" s="18"/>
      <c r="G35" s="19">
        <f t="shared" si="0"/>
        <v>0</v>
      </c>
      <c r="H35" s="44"/>
    </row>
    <row r="36" spans="1:9" outlineLevel="1">
      <c r="A36" s="211"/>
      <c r="B36" s="3" t="s">
        <v>224</v>
      </c>
      <c r="C36" s="16" t="s">
        <v>13</v>
      </c>
      <c r="D36" s="17">
        <v>1</v>
      </c>
      <c r="E36" s="17"/>
      <c r="F36" s="18"/>
      <c r="G36" s="19">
        <f t="shared" si="0"/>
        <v>0</v>
      </c>
      <c r="H36" s="44"/>
    </row>
    <row r="37" spans="1:9" outlineLevel="1">
      <c r="A37" s="211"/>
      <c r="B37" s="3" t="s">
        <v>15</v>
      </c>
      <c r="C37" s="16" t="s">
        <v>13</v>
      </c>
      <c r="D37" s="17">
        <v>1</v>
      </c>
      <c r="E37" s="17"/>
      <c r="F37" s="18"/>
      <c r="G37" s="19">
        <f t="shared" si="0"/>
        <v>0</v>
      </c>
      <c r="H37" s="44"/>
    </row>
    <row r="38" spans="1:9" outlineLevel="1">
      <c r="A38" s="211"/>
      <c r="B38" s="3" t="s">
        <v>16</v>
      </c>
      <c r="C38" s="16" t="s">
        <v>13</v>
      </c>
      <c r="D38" s="17">
        <v>1</v>
      </c>
      <c r="E38" s="17"/>
      <c r="F38" s="18"/>
      <c r="G38" s="19">
        <f t="shared" si="0"/>
        <v>0</v>
      </c>
      <c r="H38" s="44"/>
    </row>
    <row r="39" spans="1:9" outlineLevel="1">
      <c r="A39" s="211"/>
      <c r="B39" s="3" t="s">
        <v>17</v>
      </c>
      <c r="C39" s="16" t="s">
        <v>13</v>
      </c>
      <c r="D39" s="17">
        <v>1</v>
      </c>
      <c r="E39" s="17"/>
      <c r="F39" s="18"/>
      <c r="G39" s="19">
        <f t="shared" si="0"/>
        <v>0</v>
      </c>
      <c r="H39" s="44"/>
    </row>
    <row r="40" spans="1:9" outlineLevel="1">
      <c r="A40" s="211"/>
      <c r="B40" s="3" t="s">
        <v>21</v>
      </c>
      <c r="C40" s="16" t="s">
        <v>13</v>
      </c>
      <c r="D40" s="17">
        <v>1</v>
      </c>
      <c r="E40" s="17"/>
      <c r="F40" s="18"/>
      <c r="G40" s="19">
        <f t="shared" si="0"/>
        <v>0</v>
      </c>
      <c r="H40" s="44"/>
    </row>
    <row r="41" spans="1:9" outlineLevel="1">
      <c r="A41" s="211"/>
      <c r="B41" s="3" t="s">
        <v>22</v>
      </c>
      <c r="C41" s="16" t="s">
        <v>23</v>
      </c>
      <c r="D41" s="17">
        <v>1</v>
      </c>
      <c r="E41" s="17"/>
      <c r="F41" s="18"/>
      <c r="G41" s="19">
        <f t="shared" si="0"/>
        <v>0</v>
      </c>
      <c r="H41" s="44"/>
      <c r="I41" s="59"/>
    </row>
    <row r="42" spans="1:9" outlineLevel="1">
      <c r="A42" s="211"/>
      <c r="B42" s="3" t="s">
        <v>18</v>
      </c>
      <c r="C42" s="16" t="s">
        <v>19</v>
      </c>
      <c r="D42" s="17">
        <v>5</v>
      </c>
      <c r="E42" s="17"/>
      <c r="F42" s="18"/>
      <c r="G42" s="19">
        <f t="shared" si="0"/>
        <v>0</v>
      </c>
      <c r="H42" s="44"/>
    </row>
    <row r="43" spans="1:9" outlineLevel="1">
      <c r="A43" s="211"/>
      <c r="B43" s="3" t="s">
        <v>20</v>
      </c>
      <c r="C43" s="16" t="s">
        <v>19</v>
      </c>
      <c r="D43" s="17">
        <v>5</v>
      </c>
      <c r="E43" s="17"/>
      <c r="F43" s="18"/>
      <c r="G43" s="19">
        <f t="shared" si="0"/>
        <v>0</v>
      </c>
      <c r="H43" s="44"/>
    </row>
    <row r="44" spans="1:9" outlineLevel="1">
      <c r="A44" s="211"/>
      <c r="B44" s="3"/>
      <c r="C44" s="16"/>
      <c r="D44" s="17"/>
      <c r="E44" s="17"/>
      <c r="F44" s="18"/>
      <c r="G44" s="19"/>
      <c r="H44" s="44"/>
    </row>
    <row r="45" spans="1:9" outlineLevel="1">
      <c r="A45" s="211"/>
      <c r="B45" s="43" t="s">
        <v>291</v>
      </c>
      <c r="C45" s="16"/>
      <c r="D45" s="17"/>
      <c r="E45" s="17"/>
      <c r="F45" s="18"/>
      <c r="G45" s="19"/>
      <c r="H45" s="44"/>
    </row>
    <row r="46" spans="1:9" outlineLevel="1">
      <c r="A46" s="211"/>
      <c r="B46" s="43"/>
      <c r="C46" s="16"/>
      <c r="D46" s="17"/>
      <c r="E46" s="17"/>
      <c r="F46" s="18"/>
      <c r="G46" s="19"/>
      <c r="H46" s="44"/>
    </row>
    <row r="47" spans="1:9" outlineLevel="1">
      <c r="A47" s="211"/>
      <c r="B47" s="3" t="s">
        <v>237</v>
      </c>
      <c r="C47" s="16" t="s">
        <v>13</v>
      </c>
      <c r="D47" s="17">
        <v>1</v>
      </c>
      <c r="E47" s="17"/>
      <c r="F47" s="18"/>
      <c r="G47" s="19">
        <f>F47*E47</f>
        <v>0</v>
      </c>
      <c r="H47" s="44"/>
    </row>
    <row r="48" spans="1:9" outlineLevel="1">
      <c r="A48" s="211"/>
      <c r="B48" s="3"/>
      <c r="C48" s="16"/>
      <c r="D48" s="17"/>
      <c r="E48" s="17"/>
      <c r="F48" s="18"/>
      <c r="G48" s="19"/>
      <c r="H48" s="44"/>
    </row>
    <row r="49" spans="1:17" outlineLevel="1">
      <c r="A49" s="211"/>
      <c r="B49" s="23" t="s">
        <v>31</v>
      </c>
      <c r="C49" s="24" t="s">
        <v>23</v>
      </c>
      <c r="D49" s="17">
        <v>1</v>
      </c>
      <c r="E49" s="17"/>
      <c r="F49" s="18"/>
      <c r="G49" s="19">
        <f>F49*E49</f>
        <v>0</v>
      </c>
      <c r="H49" s="44"/>
      <c r="M49" s="50"/>
      <c r="N49" s="51"/>
      <c r="O49" s="50"/>
      <c r="P49" s="49"/>
      <c r="Q49" s="52"/>
    </row>
    <row r="50" spans="1:17" outlineLevel="1">
      <c r="A50" s="211"/>
      <c r="B50" s="3"/>
      <c r="C50" s="16"/>
      <c r="D50" s="17"/>
      <c r="E50" s="17"/>
      <c r="F50" s="18"/>
      <c r="G50" s="19"/>
      <c r="H50" s="44"/>
      <c r="M50" s="50"/>
      <c r="N50" s="51"/>
      <c r="O50" s="50"/>
      <c r="P50" s="49"/>
      <c r="Q50" s="52"/>
    </row>
    <row r="51" spans="1:17" outlineLevel="1">
      <c r="A51" s="211"/>
      <c r="B51" s="3" t="s">
        <v>32</v>
      </c>
      <c r="C51" s="16" t="s">
        <v>23</v>
      </c>
      <c r="D51" s="17">
        <v>1</v>
      </c>
      <c r="E51" s="17"/>
      <c r="F51" s="18"/>
      <c r="G51" s="19">
        <f>F51*E51</f>
        <v>0</v>
      </c>
      <c r="H51" s="44"/>
      <c r="M51" s="50"/>
      <c r="N51" s="51"/>
      <c r="O51" s="50"/>
      <c r="P51" s="49"/>
      <c r="Q51" s="52"/>
    </row>
    <row r="52" spans="1:17" outlineLevel="1">
      <c r="A52" s="211"/>
      <c r="B52" s="102"/>
      <c r="C52" s="16"/>
      <c r="D52" s="17"/>
      <c r="E52" s="17"/>
      <c r="F52" s="18"/>
      <c r="G52" s="19"/>
      <c r="H52" s="44"/>
      <c r="M52" s="50"/>
      <c r="N52" s="51"/>
      <c r="O52" s="50"/>
      <c r="P52" s="49"/>
      <c r="Q52" s="52"/>
    </row>
    <row r="53" spans="1:17" outlineLevel="1">
      <c r="A53" s="211"/>
      <c r="B53" s="23" t="s">
        <v>24</v>
      </c>
      <c r="C53" s="24"/>
      <c r="D53" s="17"/>
      <c r="E53" s="17"/>
      <c r="F53" s="18"/>
      <c r="G53" s="19"/>
      <c r="H53" s="44"/>
      <c r="J53" s="52"/>
      <c r="N53" s="49"/>
      <c r="P53" s="49"/>
    </row>
    <row r="54" spans="1:17" outlineLevel="1">
      <c r="A54" s="211"/>
      <c r="B54" s="42" t="s">
        <v>415</v>
      </c>
      <c r="C54" s="24" t="s">
        <v>19</v>
      </c>
      <c r="D54" s="25">
        <v>7</v>
      </c>
      <c r="E54" s="25"/>
      <c r="F54" s="47"/>
      <c r="G54" s="19">
        <f t="shared" ref="G54:G62" si="1">F54*E54</f>
        <v>0</v>
      </c>
      <c r="H54" s="44"/>
      <c r="J54" s="52"/>
      <c r="N54" s="49"/>
      <c r="P54" s="49"/>
    </row>
    <row r="55" spans="1:17" outlineLevel="1">
      <c r="A55" s="211"/>
      <c r="B55" s="42" t="s">
        <v>243</v>
      </c>
      <c r="C55" s="24" t="s">
        <v>19</v>
      </c>
      <c r="D55" s="25"/>
      <c r="E55" s="25"/>
      <c r="F55" s="47"/>
      <c r="G55" s="19">
        <f t="shared" si="1"/>
        <v>0</v>
      </c>
      <c r="H55" s="44"/>
      <c r="J55" s="52"/>
      <c r="N55" s="49"/>
      <c r="P55" s="49"/>
    </row>
    <row r="56" spans="1:17" outlineLevel="1">
      <c r="A56" s="211"/>
      <c r="B56" s="42" t="s">
        <v>25</v>
      </c>
      <c r="C56" s="24" t="s">
        <v>19</v>
      </c>
      <c r="D56" s="26">
        <v>51</v>
      </c>
      <c r="E56" s="26"/>
      <c r="F56" s="47"/>
      <c r="G56" s="19">
        <f t="shared" si="1"/>
        <v>0</v>
      </c>
      <c r="H56" s="44"/>
      <c r="J56" s="52"/>
      <c r="N56" s="49"/>
    </row>
    <row r="57" spans="1:17" outlineLevel="1">
      <c r="A57" s="211"/>
      <c r="B57" s="42" t="s">
        <v>26</v>
      </c>
      <c r="C57" s="24" t="s">
        <v>19</v>
      </c>
      <c r="D57" s="25">
        <v>18</v>
      </c>
      <c r="E57" s="25"/>
      <c r="F57" s="47"/>
      <c r="G57" s="19">
        <f t="shared" si="1"/>
        <v>0</v>
      </c>
      <c r="H57" s="44"/>
      <c r="J57" s="52"/>
      <c r="K57" s="69"/>
      <c r="N57" s="49"/>
    </row>
    <row r="58" spans="1:17" outlineLevel="1">
      <c r="A58" s="211"/>
      <c r="B58" s="42" t="s">
        <v>27</v>
      </c>
      <c r="C58" s="24" t="s">
        <v>19</v>
      </c>
      <c r="D58" s="25">
        <v>6</v>
      </c>
      <c r="E58" s="25"/>
      <c r="F58" s="47"/>
      <c r="G58" s="19">
        <f t="shared" si="1"/>
        <v>0</v>
      </c>
      <c r="H58" s="44"/>
      <c r="N58" s="49"/>
    </row>
    <row r="59" spans="1:17" outlineLevel="1">
      <c r="A59" s="211"/>
      <c r="B59" s="42" t="s">
        <v>46</v>
      </c>
      <c r="C59" s="24" t="s">
        <v>19</v>
      </c>
      <c r="D59" s="25">
        <v>6</v>
      </c>
      <c r="E59" s="25"/>
      <c r="F59" s="47"/>
      <c r="G59" s="19">
        <f t="shared" si="1"/>
        <v>0</v>
      </c>
      <c r="H59" s="44"/>
      <c r="N59" s="49"/>
    </row>
    <row r="60" spans="1:17" outlineLevel="1">
      <c r="A60" s="211"/>
      <c r="B60" s="23" t="s">
        <v>28</v>
      </c>
      <c r="C60" s="24" t="s">
        <v>29</v>
      </c>
      <c r="D60" s="26">
        <v>57</v>
      </c>
      <c r="E60" s="26"/>
      <c r="F60" s="105"/>
      <c r="G60" s="19">
        <f t="shared" si="1"/>
        <v>0</v>
      </c>
      <c r="H60" s="44"/>
    </row>
    <row r="61" spans="1:17" outlineLevel="1">
      <c r="A61" s="211"/>
      <c r="B61" s="23" t="s">
        <v>30</v>
      </c>
      <c r="C61" s="24" t="s">
        <v>29</v>
      </c>
      <c r="D61" s="26"/>
      <c r="E61" s="26"/>
      <c r="F61" s="105"/>
      <c r="G61" s="19">
        <f t="shared" si="1"/>
        <v>0</v>
      </c>
      <c r="H61" s="44"/>
    </row>
    <row r="62" spans="1:17" outlineLevel="1">
      <c r="A62" s="211"/>
      <c r="B62" s="23" t="s">
        <v>254</v>
      </c>
      <c r="C62" s="24" t="s">
        <v>19</v>
      </c>
      <c r="D62" s="26">
        <v>31</v>
      </c>
      <c r="E62" s="26"/>
      <c r="F62" s="18"/>
      <c r="G62" s="19">
        <f t="shared" si="1"/>
        <v>0</v>
      </c>
      <c r="H62" s="44"/>
    </row>
    <row r="63" spans="1:17" outlineLevel="1">
      <c r="A63" s="211"/>
      <c r="B63" s="3"/>
      <c r="C63" s="16"/>
      <c r="D63" s="17"/>
      <c r="E63" s="17"/>
      <c r="F63" s="18"/>
      <c r="G63" s="19"/>
      <c r="H63" s="44"/>
    </row>
    <row r="64" spans="1:17" outlineLevel="1">
      <c r="A64" s="211"/>
      <c r="B64" s="3" t="s">
        <v>34</v>
      </c>
      <c r="C64" s="16" t="s">
        <v>13</v>
      </c>
      <c r="D64" s="17">
        <v>16</v>
      </c>
      <c r="E64" s="17"/>
      <c r="F64" s="18"/>
      <c r="G64" s="19">
        <f t="shared" ref="G64:G70" si="2">F64*E64</f>
        <v>0</v>
      </c>
      <c r="H64" s="44"/>
    </row>
    <row r="65" spans="1:10" outlineLevel="1">
      <c r="A65" s="211"/>
      <c r="B65" s="3" t="s">
        <v>94</v>
      </c>
      <c r="C65" s="16" t="s">
        <v>13</v>
      </c>
      <c r="D65" s="17">
        <v>4</v>
      </c>
      <c r="E65" s="17"/>
      <c r="F65" s="18"/>
      <c r="G65" s="19">
        <f t="shared" si="2"/>
        <v>0</v>
      </c>
      <c r="H65" s="44"/>
    </row>
    <row r="66" spans="1:10" outlineLevel="1">
      <c r="A66" s="211"/>
      <c r="B66" s="38" t="s">
        <v>33</v>
      </c>
      <c r="C66" s="16" t="s">
        <v>13</v>
      </c>
      <c r="D66" s="17">
        <v>1</v>
      </c>
      <c r="E66" s="17"/>
      <c r="F66" s="18"/>
      <c r="G66" s="19">
        <f t="shared" si="2"/>
        <v>0</v>
      </c>
      <c r="H66" s="44"/>
    </row>
    <row r="67" spans="1:10" outlineLevel="1">
      <c r="A67" s="211"/>
      <c r="B67" s="38" t="s">
        <v>253</v>
      </c>
      <c r="C67" s="16" t="s">
        <v>13</v>
      </c>
      <c r="D67" s="17">
        <v>1</v>
      </c>
      <c r="E67" s="17"/>
      <c r="F67" s="18"/>
      <c r="G67" s="19">
        <f t="shared" si="2"/>
        <v>0</v>
      </c>
      <c r="H67" s="44"/>
    </row>
    <row r="68" spans="1:10" outlineLevel="1">
      <c r="A68" s="211"/>
      <c r="B68" s="38" t="s">
        <v>409</v>
      </c>
      <c r="C68" s="16" t="s">
        <v>13</v>
      </c>
      <c r="D68" s="17">
        <v>2</v>
      </c>
      <c r="E68" s="17"/>
      <c r="F68" s="18"/>
      <c r="G68" s="19">
        <f t="shared" si="2"/>
        <v>0</v>
      </c>
      <c r="H68" s="44"/>
    </row>
    <row r="69" spans="1:10" outlineLevel="1">
      <c r="A69" s="211"/>
      <c r="B69" s="3" t="s">
        <v>410</v>
      </c>
      <c r="C69" s="16" t="s">
        <v>13</v>
      </c>
      <c r="D69" s="17">
        <v>1</v>
      </c>
      <c r="E69" s="17"/>
      <c r="F69" s="18"/>
      <c r="G69" s="19">
        <f t="shared" si="2"/>
        <v>0</v>
      </c>
      <c r="H69" s="44"/>
    </row>
    <row r="70" spans="1:10" outlineLevel="1">
      <c r="A70" s="211"/>
      <c r="B70" s="3" t="s">
        <v>155</v>
      </c>
      <c r="C70" s="16" t="s">
        <v>13</v>
      </c>
      <c r="D70" s="17">
        <v>4</v>
      </c>
      <c r="E70" s="17"/>
      <c r="F70" s="18"/>
      <c r="G70" s="19">
        <f t="shared" si="2"/>
        <v>0</v>
      </c>
      <c r="H70" s="44"/>
    </row>
    <row r="71" spans="1:10" outlineLevel="1">
      <c r="A71" s="211"/>
      <c r="B71" s="3"/>
      <c r="C71" s="16"/>
      <c r="D71" s="17"/>
      <c r="E71" s="17"/>
      <c r="F71" s="18"/>
      <c r="G71" s="19"/>
      <c r="H71" s="44"/>
    </row>
    <row r="72" spans="1:10" outlineLevel="1">
      <c r="A72" s="211"/>
      <c r="B72" s="3" t="s">
        <v>411</v>
      </c>
      <c r="C72" s="16" t="s">
        <v>13</v>
      </c>
      <c r="D72" s="17">
        <v>1</v>
      </c>
      <c r="E72" s="17"/>
      <c r="F72" s="41"/>
      <c r="G72" s="19">
        <f>F72*E72</f>
        <v>0</v>
      </c>
      <c r="H72" s="162"/>
    </row>
    <row r="73" spans="1:10" outlineLevel="1">
      <c r="A73" s="211"/>
      <c r="B73" s="3"/>
      <c r="C73" s="16"/>
      <c r="D73" s="17"/>
      <c r="E73" s="17"/>
      <c r="F73" s="18"/>
      <c r="G73" s="19"/>
      <c r="H73" s="44"/>
    </row>
    <row r="74" spans="1:10" outlineLevel="1">
      <c r="A74" s="211"/>
      <c r="B74" s="3" t="s">
        <v>35</v>
      </c>
      <c r="C74" s="16" t="s">
        <v>13</v>
      </c>
      <c r="D74" s="17">
        <v>11</v>
      </c>
      <c r="E74" s="17"/>
      <c r="F74" s="18"/>
      <c r="G74" s="19">
        <f t="shared" ref="G74:G79" si="3">F74*E74</f>
        <v>0</v>
      </c>
      <c r="H74" s="44"/>
    </row>
    <row r="75" spans="1:10" outlineLevel="1">
      <c r="A75" s="211"/>
      <c r="B75" s="3" t="s">
        <v>36</v>
      </c>
      <c r="C75" s="16" t="s">
        <v>13</v>
      </c>
      <c r="D75" s="17">
        <v>11</v>
      </c>
      <c r="E75" s="17"/>
      <c r="F75" s="18"/>
      <c r="G75" s="19">
        <f t="shared" si="3"/>
        <v>0</v>
      </c>
      <c r="H75" s="44"/>
    </row>
    <row r="76" spans="1:10" outlineLevel="1">
      <c r="A76" s="211"/>
      <c r="B76" s="3" t="s">
        <v>161</v>
      </c>
      <c r="C76" s="16" t="s">
        <v>13</v>
      </c>
      <c r="D76" s="17">
        <v>1</v>
      </c>
      <c r="E76" s="17"/>
      <c r="F76" s="18"/>
      <c r="G76" s="19">
        <f t="shared" si="3"/>
        <v>0</v>
      </c>
      <c r="H76" s="44"/>
    </row>
    <row r="77" spans="1:10" outlineLevel="1">
      <c r="A77" s="211"/>
      <c r="B77" s="3" t="s">
        <v>160</v>
      </c>
      <c r="C77" s="16" t="s">
        <v>13</v>
      </c>
      <c r="D77" s="17">
        <v>1</v>
      </c>
      <c r="E77" s="17"/>
      <c r="F77" s="18"/>
      <c r="G77" s="224">
        <f t="shared" si="3"/>
        <v>0</v>
      </c>
      <c r="H77" s="44"/>
    </row>
    <row r="78" spans="1:10" outlineLevel="1">
      <c r="A78" s="211"/>
      <c r="B78" s="3" t="s">
        <v>159</v>
      </c>
      <c r="C78" s="16" t="s">
        <v>13</v>
      </c>
      <c r="D78" s="17">
        <v>3</v>
      </c>
      <c r="E78" s="17"/>
      <c r="F78" s="18"/>
      <c r="G78" s="224">
        <f t="shared" si="3"/>
        <v>0</v>
      </c>
      <c r="H78" s="44"/>
    </row>
    <row r="79" spans="1:10" outlineLevel="1">
      <c r="A79" s="211"/>
      <c r="B79" s="3" t="s">
        <v>95</v>
      </c>
      <c r="C79" s="16" t="s">
        <v>13</v>
      </c>
      <c r="D79" s="17">
        <v>1</v>
      </c>
      <c r="E79" s="17"/>
      <c r="F79" s="18"/>
      <c r="G79" s="19">
        <f t="shared" si="3"/>
        <v>0</v>
      </c>
      <c r="H79" s="44"/>
      <c r="J79" s="52"/>
    </row>
    <row r="80" spans="1:10" outlineLevel="1">
      <c r="A80" s="211"/>
      <c r="B80" s="3"/>
      <c r="C80" s="16"/>
      <c r="D80" s="17"/>
      <c r="E80" s="17"/>
      <c r="F80" s="18"/>
      <c r="G80" s="19"/>
      <c r="H80" s="44"/>
      <c r="J80" s="52"/>
    </row>
    <row r="81" spans="1:11" outlineLevel="1">
      <c r="A81" s="211"/>
      <c r="B81" s="38" t="s">
        <v>37</v>
      </c>
      <c r="C81" s="16" t="s">
        <v>23</v>
      </c>
      <c r="D81" s="17">
        <v>1</v>
      </c>
      <c r="E81" s="17"/>
      <c r="F81" s="18"/>
      <c r="G81" s="19">
        <f>F81*E81</f>
        <v>0</v>
      </c>
      <c r="H81" s="44"/>
      <c r="J81" s="52"/>
    </row>
    <row r="82" spans="1:11" outlineLevel="1">
      <c r="A82" s="211"/>
      <c r="B82" s="3"/>
      <c r="C82" s="16"/>
      <c r="D82" s="17"/>
      <c r="E82" s="17"/>
      <c r="F82" s="18"/>
      <c r="G82" s="19"/>
      <c r="H82" s="44"/>
      <c r="J82" s="52"/>
      <c r="K82" s="69"/>
    </row>
    <row r="83" spans="1:11" outlineLevel="1">
      <c r="A83" s="211"/>
      <c r="B83" s="43" t="s">
        <v>246</v>
      </c>
      <c r="C83" s="55"/>
      <c r="D83" s="53"/>
      <c r="E83" s="53"/>
      <c r="F83" s="58"/>
      <c r="G83" s="98">
        <f>MROUND(SUBTOTAL(9,G85:G114),10)</f>
        <v>0</v>
      </c>
      <c r="H83" s="44"/>
      <c r="I83" s="76"/>
    </row>
    <row r="84" spans="1:11" outlineLevel="1">
      <c r="A84" s="211"/>
      <c r="B84" s="3"/>
      <c r="C84" s="16"/>
      <c r="D84" s="17"/>
      <c r="E84" s="17"/>
      <c r="F84" s="18"/>
      <c r="G84" s="19"/>
      <c r="H84" s="44"/>
      <c r="I84" s="76"/>
    </row>
    <row r="85" spans="1:11" outlineLevel="1">
      <c r="A85" s="211"/>
      <c r="B85" s="3" t="s">
        <v>154</v>
      </c>
      <c r="C85" s="16" t="s">
        <v>13</v>
      </c>
      <c r="D85" s="17">
        <v>1</v>
      </c>
      <c r="E85" s="17"/>
      <c r="F85" s="18"/>
      <c r="G85" s="19">
        <f>F85*E85</f>
        <v>0</v>
      </c>
      <c r="H85" s="44"/>
    </row>
    <row r="86" spans="1:11" outlineLevel="1">
      <c r="A86" s="211"/>
      <c r="B86" s="3" t="s">
        <v>245</v>
      </c>
      <c r="C86" s="16" t="s">
        <v>13</v>
      </c>
      <c r="D86" s="17">
        <v>1</v>
      </c>
      <c r="E86" s="17"/>
      <c r="F86" s="18"/>
      <c r="G86" s="19">
        <f>F86*E86</f>
        <v>0</v>
      </c>
      <c r="H86" s="44"/>
    </row>
    <row r="87" spans="1:11" outlineLevel="1">
      <c r="A87" s="211"/>
      <c r="B87" s="23" t="s">
        <v>156</v>
      </c>
      <c r="C87" s="16" t="s">
        <v>13</v>
      </c>
      <c r="D87" s="17">
        <v>1</v>
      </c>
      <c r="E87" s="17"/>
      <c r="F87" s="18"/>
      <c r="G87" s="19">
        <f>F87*E87</f>
        <v>0</v>
      </c>
      <c r="H87" s="44"/>
    </row>
    <row r="88" spans="1:11" outlineLevel="1">
      <c r="A88" s="211"/>
      <c r="B88" s="23" t="s">
        <v>157</v>
      </c>
      <c r="C88" s="16" t="s">
        <v>13</v>
      </c>
      <c r="D88" s="17">
        <v>1</v>
      </c>
      <c r="E88" s="17"/>
      <c r="F88" s="18"/>
      <c r="G88" s="19">
        <f>F88*E88</f>
        <v>0</v>
      </c>
      <c r="H88" s="44"/>
    </row>
    <row r="89" spans="1:11" outlineLevel="1">
      <c r="A89" s="211"/>
      <c r="B89" s="22"/>
      <c r="C89" s="16"/>
      <c r="D89" s="17"/>
      <c r="E89" s="17"/>
      <c r="F89" s="18"/>
      <c r="G89" s="19"/>
      <c r="H89" s="44"/>
    </row>
    <row r="90" spans="1:11" outlineLevel="1">
      <c r="A90" s="211"/>
      <c r="B90" s="23" t="s">
        <v>24</v>
      </c>
      <c r="C90" s="16"/>
      <c r="D90" s="17"/>
      <c r="E90" s="17"/>
      <c r="F90" s="18"/>
      <c r="G90" s="19"/>
      <c r="H90" s="44"/>
    </row>
    <row r="91" spans="1:11" outlineLevel="1">
      <c r="A91" s="211"/>
      <c r="B91" s="21" t="s">
        <v>251</v>
      </c>
      <c r="C91" s="16" t="s">
        <v>19</v>
      </c>
      <c r="D91" s="17">
        <v>22</v>
      </c>
      <c r="E91" s="17"/>
      <c r="F91" s="41"/>
      <c r="G91" s="19">
        <f>E91*F91</f>
        <v>0</v>
      </c>
      <c r="H91" s="44"/>
    </row>
    <row r="92" spans="1:11" outlineLevel="1">
      <c r="A92" s="211"/>
      <c r="B92" s="21" t="s">
        <v>120</v>
      </c>
      <c r="C92" s="16" t="s">
        <v>19</v>
      </c>
      <c r="D92" s="17">
        <v>26</v>
      </c>
      <c r="E92" s="17"/>
      <c r="F92" s="18"/>
      <c r="G92" s="19">
        <f>E92*F92</f>
        <v>0</v>
      </c>
      <c r="H92" s="44"/>
      <c r="J92" s="59"/>
    </row>
    <row r="93" spans="1:11" outlineLevel="1">
      <c r="A93" s="211"/>
      <c r="B93" s="23" t="s">
        <v>28</v>
      </c>
      <c r="C93" s="24" t="s">
        <v>29</v>
      </c>
      <c r="D93" s="26">
        <v>22.20608</v>
      </c>
      <c r="E93" s="26"/>
      <c r="F93" s="18"/>
      <c r="G93" s="19">
        <f>F93*E93</f>
        <v>0</v>
      </c>
      <c r="H93" s="44"/>
    </row>
    <row r="94" spans="1:11" outlineLevel="1">
      <c r="A94" s="211"/>
      <c r="B94" s="23"/>
      <c r="C94" s="24"/>
      <c r="D94" s="26"/>
      <c r="E94" s="26"/>
      <c r="F94" s="18"/>
      <c r="G94" s="19"/>
      <c r="H94" s="44"/>
    </row>
    <row r="95" spans="1:11" outlineLevel="1">
      <c r="A95" s="211"/>
      <c r="B95" s="3" t="s">
        <v>130</v>
      </c>
      <c r="C95" s="16" t="s">
        <v>13</v>
      </c>
      <c r="D95" s="17">
        <v>11</v>
      </c>
      <c r="E95" s="17"/>
      <c r="F95" s="18"/>
      <c r="G95" s="19">
        <f t="shared" ref="G95:G100" si="4">F95*E95</f>
        <v>0</v>
      </c>
      <c r="H95" s="44"/>
    </row>
    <row r="96" spans="1:11" outlineLevel="1">
      <c r="A96" s="211"/>
      <c r="B96" s="3" t="s">
        <v>129</v>
      </c>
      <c r="C96" s="16" t="s">
        <v>13</v>
      </c>
      <c r="D96" s="17">
        <v>2</v>
      </c>
      <c r="E96" s="17"/>
      <c r="F96" s="18"/>
      <c r="G96" s="19">
        <f t="shared" si="4"/>
        <v>0</v>
      </c>
      <c r="H96" s="44"/>
    </row>
    <row r="97" spans="1:11" ht="13.5" customHeight="1" outlineLevel="1">
      <c r="A97" s="211"/>
      <c r="B97" s="21" t="s">
        <v>128</v>
      </c>
      <c r="C97" s="16" t="s">
        <v>13</v>
      </c>
      <c r="D97" s="17">
        <v>1</v>
      </c>
      <c r="E97" s="17"/>
      <c r="F97" s="18"/>
      <c r="G97" s="19">
        <f t="shared" si="4"/>
        <v>0</v>
      </c>
      <c r="H97" s="44"/>
    </row>
    <row r="98" spans="1:11" outlineLevel="1">
      <c r="A98" s="211"/>
      <c r="B98" s="21" t="s">
        <v>15</v>
      </c>
      <c r="C98" s="16" t="s">
        <v>13</v>
      </c>
      <c r="D98" s="26">
        <v>1</v>
      </c>
      <c r="E98" s="26"/>
      <c r="F98" s="18"/>
      <c r="G98" s="19">
        <f t="shared" si="4"/>
        <v>0</v>
      </c>
      <c r="H98" s="44"/>
    </row>
    <row r="99" spans="1:11" outlineLevel="1">
      <c r="A99" s="211"/>
      <c r="B99" s="21" t="s">
        <v>155</v>
      </c>
      <c r="C99" s="24" t="s">
        <v>13</v>
      </c>
      <c r="D99" s="26">
        <v>2</v>
      </c>
      <c r="E99" s="26"/>
      <c r="F99" s="18"/>
      <c r="G99" s="19">
        <f t="shared" si="4"/>
        <v>0</v>
      </c>
      <c r="H99" s="44"/>
      <c r="I99" s="148"/>
      <c r="J99" s="149"/>
      <c r="K99" s="149"/>
    </row>
    <row r="100" spans="1:11" outlineLevel="1">
      <c r="A100" s="211"/>
      <c r="B100" s="21" t="s">
        <v>158</v>
      </c>
      <c r="C100" s="16" t="s">
        <v>13</v>
      </c>
      <c r="D100" s="17">
        <v>2</v>
      </c>
      <c r="E100" s="17"/>
      <c r="F100" s="18"/>
      <c r="G100" s="19">
        <f t="shared" si="4"/>
        <v>0</v>
      </c>
      <c r="H100" s="44"/>
    </row>
    <row r="101" spans="1:11" outlineLevel="1">
      <c r="A101" s="211"/>
      <c r="B101" s="21"/>
      <c r="C101" s="16"/>
      <c r="D101" s="17"/>
      <c r="E101" s="17"/>
      <c r="F101" s="18"/>
      <c r="G101" s="19"/>
      <c r="H101" s="44"/>
    </row>
    <row r="102" spans="1:11" outlineLevel="1">
      <c r="A102" s="211"/>
      <c r="B102" s="21" t="s">
        <v>414</v>
      </c>
      <c r="C102" s="16" t="s">
        <v>13</v>
      </c>
      <c r="D102" s="17">
        <v>1</v>
      </c>
      <c r="E102" s="17"/>
      <c r="F102" s="18"/>
      <c r="G102" s="19">
        <f>F102*E102</f>
        <v>0</v>
      </c>
      <c r="H102" s="44"/>
    </row>
    <row r="103" spans="1:11" outlineLevel="1">
      <c r="A103" s="211"/>
      <c r="B103" s="21"/>
      <c r="C103" s="16"/>
      <c r="D103" s="17"/>
      <c r="E103" s="17"/>
      <c r="F103" s="18"/>
      <c r="G103" s="19"/>
      <c r="H103" s="44"/>
    </row>
    <row r="104" spans="1:11" outlineLevel="1">
      <c r="A104" s="211"/>
      <c r="B104" s="3" t="s">
        <v>412</v>
      </c>
      <c r="C104" s="16" t="s">
        <v>13</v>
      </c>
      <c r="D104" s="17">
        <v>1</v>
      </c>
      <c r="E104" s="17"/>
      <c r="F104" s="18"/>
      <c r="G104" s="19">
        <f>F104*E104</f>
        <v>0</v>
      </c>
      <c r="H104" s="44"/>
    </row>
    <row r="105" spans="1:11" outlineLevel="1">
      <c r="A105" s="211"/>
      <c r="B105" s="3" t="s">
        <v>413</v>
      </c>
      <c r="C105" s="16" t="s">
        <v>13</v>
      </c>
      <c r="D105" s="17">
        <v>1</v>
      </c>
      <c r="E105" s="17"/>
      <c r="F105" s="18"/>
      <c r="G105" s="19">
        <f>F105*E105</f>
        <v>0</v>
      </c>
      <c r="H105" s="44"/>
    </row>
    <row r="106" spans="1:11" outlineLevel="1">
      <c r="A106" s="211"/>
      <c r="C106" s="239"/>
      <c r="F106" s="18"/>
      <c r="G106" s="212"/>
      <c r="H106" s="44"/>
    </row>
    <row r="107" spans="1:11" outlineLevel="1">
      <c r="A107" s="211"/>
      <c r="B107" s="3" t="s">
        <v>35</v>
      </c>
      <c r="C107" s="16" t="s">
        <v>13</v>
      </c>
      <c r="D107" s="17">
        <v>6</v>
      </c>
      <c r="E107" s="17"/>
      <c r="F107" s="18"/>
      <c r="G107" s="19">
        <f t="shared" ref="G107:G112" si="5">F107*E107</f>
        <v>0</v>
      </c>
      <c r="H107" s="44"/>
    </row>
    <row r="108" spans="1:11" outlineLevel="1">
      <c r="A108" s="211"/>
      <c r="B108" s="3" t="s">
        <v>36</v>
      </c>
      <c r="C108" s="16" t="s">
        <v>13</v>
      </c>
      <c r="D108" s="17">
        <v>6</v>
      </c>
      <c r="E108" s="17"/>
      <c r="F108" s="18"/>
      <c r="G108" s="19">
        <f t="shared" si="5"/>
        <v>0</v>
      </c>
      <c r="H108" s="44"/>
    </row>
    <row r="109" spans="1:11" outlineLevel="1">
      <c r="A109" s="211"/>
      <c r="B109" s="3" t="s">
        <v>252</v>
      </c>
      <c r="C109" s="16" t="s">
        <v>13</v>
      </c>
      <c r="D109" s="17">
        <v>0</v>
      </c>
      <c r="E109" s="17"/>
      <c r="F109" s="18"/>
      <c r="G109" s="19">
        <f t="shared" si="5"/>
        <v>0</v>
      </c>
      <c r="H109" s="44"/>
    </row>
    <row r="110" spans="1:11" outlineLevel="1">
      <c r="A110" s="211"/>
      <c r="B110" s="3" t="s">
        <v>159</v>
      </c>
      <c r="C110" s="16" t="s">
        <v>13</v>
      </c>
      <c r="D110" s="17">
        <v>3</v>
      </c>
      <c r="E110" s="17"/>
      <c r="F110" s="18"/>
      <c r="G110" s="19">
        <f t="shared" si="5"/>
        <v>0</v>
      </c>
      <c r="H110" s="44"/>
    </row>
    <row r="111" spans="1:11" outlineLevel="1">
      <c r="A111" s="211"/>
      <c r="B111" s="3" t="s">
        <v>160</v>
      </c>
      <c r="C111" s="16" t="s">
        <v>13</v>
      </c>
      <c r="D111" s="17">
        <v>1</v>
      </c>
      <c r="E111" s="17"/>
      <c r="F111" s="18"/>
      <c r="G111" s="19">
        <f t="shared" si="5"/>
        <v>0</v>
      </c>
      <c r="H111" s="44"/>
    </row>
    <row r="112" spans="1:11" outlineLevel="1">
      <c r="A112" s="211"/>
      <c r="B112" s="3" t="s">
        <v>95</v>
      </c>
      <c r="C112" s="16" t="s">
        <v>13</v>
      </c>
      <c r="D112" s="17">
        <v>1</v>
      </c>
      <c r="E112" s="17"/>
      <c r="F112" s="18"/>
      <c r="G112" s="19">
        <f t="shared" si="5"/>
        <v>0</v>
      </c>
      <c r="H112" s="44"/>
    </row>
    <row r="113" spans="1:11" outlineLevel="1">
      <c r="A113" s="211"/>
      <c r="B113" s="237"/>
      <c r="C113" s="178"/>
      <c r="D113" s="17"/>
      <c r="E113" s="17"/>
      <c r="F113" s="18"/>
      <c r="G113" s="19"/>
      <c r="H113" s="44"/>
    </row>
    <row r="114" spans="1:11" outlineLevel="1">
      <c r="A114" s="211"/>
      <c r="B114" s="38" t="s">
        <v>37</v>
      </c>
      <c r="C114" s="16" t="s">
        <v>23</v>
      </c>
      <c r="D114" s="17">
        <v>1</v>
      </c>
      <c r="E114" s="17"/>
      <c r="F114" s="18"/>
      <c r="G114" s="19">
        <f>F114*E114</f>
        <v>0</v>
      </c>
      <c r="H114" s="44"/>
    </row>
    <row r="115" spans="1:11">
      <c r="A115" s="211"/>
      <c r="B115" s="3"/>
      <c r="C115" s="16"/>
      <c r="D115" s="17"/>
      <c r="E115" s="17"/>
      <c r="F115" s="18"/>
      <c r="G115" s="19"/>
      <c r="H115" s="44"/>
    </row>
    <row r="116" spans="1:11">
      <c r="A116" s="207" t="s">
        <v>69</v>
      </c>
      <c r="B116" s="12" t="s">
        <v>39</v>
      </c>
      <c r="C116" s="35"/>
      <c r="D116" s="36"/>
      <c r="E116" s="36"/>
      <c r="F116" s="37"/>
      <c r="G116" s="225">
        <f>MROUND(SUBTOTAL(9,G118:G303),10)</f>
        <v>0</v>
      </c>
      <c r="H116" s="44"/>
      <c r="I116" s="151"/>
      <c r="J116" s="76"/>
    </row>
    <row r="117" spans="1:11" outlineLevel="1">
      <c r="A117" s="211"/>
      <c r="B117" s="141"/>
      <c r="C117" s="17"/>
      <c r="D117" s="17"/>
      <c r="E117" s="17"/>
      <c r="F117" s="18"/>
      <c r="G117" s="212"/>
      <c r="H117" s="44"/>
    </row>
    <row r="118" spans="1:11" outlineLevel="1">
      <c r="A118" s="211" t="s">
        <v>439</v>
      </c>
      <c r="B118" s="22" t="s">
        <v>221</v>
      </c>
      <c r="C118" s="17"/>
      <c r="D118" s="17"/>
      <c r="E118" s="17"/>
      <c r="F118" s="18"/>
      <c r="G118" s="98">
        <f>MROUND(SUBTOTAL(9,G120:G176),10)</f>
        <v>0</v>
      </c>
      <c r="H118" s="44"/>
    </row>
    <row r="119" spans="1:11" outlineLevel="2">
      <c r="A119" s="211"/>
      <c r="B119" s="43" t="s">
        <v>91</v>
      </c>
      <c r="C119" s="16"/>
      <c r="D119" s="17"/>
      <c r="E119" s="17"/>
      <c r="F119" s="18"/>
      <c r="G119" s="19"/>
      <c r="H119" s="44"/>
    </row>
    <row r="120" spans="1:11" outlineLevel="2">
      <c r="A120" s="211"/>
      <c r="B120" s="3" t="s">
        <v>294</v>
      </c>
      <c r="C120" s="16" t="s">
        <v>13</v>
      </c>
      <c r="D120" s="17">
        <v>1</v>
      </c>
      <c r="E120" s="17"/>
      <c r="F120" s="18"/>
      <c r="G120" s="19">
        <f>F120*E120</f>
        <v>0</v>
      </c>
      <c r="H120" s="44"/>
    </row>
    <row r="121" spans="1:11" outlineLevel="2">
      <c r="A121" s="211"/>
      <c r="B121" s="15"/>
      <c r="C121" s="64"/>
      <c r="D121" s="65"/>
      <c r="E121" s="65"/>
      <c r="F121" s="66"/>
      <c r="G121" s="226"/>
      <c r="H121" s="44"/>
    </row>
    <row r="122" spans="1:11" outlineLevel="2">
      <c r="A122" s="211"/>
      <c r="B122" s="3" t="s">
        <v>383</v>
      </c>
      <c r="C122" s="16"/>
      <c r="D122" s="17"/>
      <c r="E122" s="17"/>
      <c r="F122" s="18"/>
      <c r="G122" s="19"/>
      <c r="H122" s="44"/>
    </row>
    <row r="123" spans="1:11" outlineLevel="2">
      <c r="A123" s="211"/>
      <c r="B123" s="42" t="s">
        <v>26</v>
      </c>
      <c r="C123" s="24" t="s">
        <v>19</v>
      </c>
      <c r="D123" s="25">
        <v>14</v>
      </c>
      <c r="E123" s="25"/>
      <c r="F123" s="18"/>
      <c r="G123" s="60">
        <f>F123*E123</f>
        <v>0</v>
      </c>
      <c r="H123" s="44"/>
    </row>
    <row r="124" spans="1:11" outlineLevel="2">
      <c r="A124" s="211"/>
      <c r="B124" s="23" t="s">
        <v>28</v>
      </c>
      <c r="C124" s="24" t="s">
        <v>29</v>
      </c>
      <c r="D124" s="26">
        <v>8.3523999999999994</v>
      </c>
      <c r="E124" s="26"/>
      <c r="F124" s="18"/>
      <c r="G124" s="19">
        <f>F124*E124</f>
        <v>0</v>
      </c>
      <c r="H124" s="44"/>
      <c r="J124" s="52"/>
    </row>
    <row r="125" spans="1:11" outlineLevel="2">
      <c r="A125" s="211"/>
      <c r="B125" s="23" t="s">
        <v>30</v>
      </c>
      <c r="C125" s="24" t="s">
        <v>29</v>
      </c>
      <c r="D125" s="26"/>
      <c r="E125" s="26"/>
      <c r="F125" s="18"/>
      <c r="G125" s="19">
        <f>F125*E125</f>
        <v>0</v>
      </c>
      <c r="H125" s="44"/>
      <c r="J125" s="52"/>
    </row>
    <row r="126" spans="1:11" outlineLevel="2">
      <c r="A126" s="211"/>
      <c r="B126" s="15"/>
      <c r="C126" s="64"/>
      <c r="D126" s="65"/>
      <c r="E126" s="65"/>
      <c r="F126" s="66"/>
      <c r="G126" s="226"/>
      <c r="H126" s="44"/>
      <c r="J126" s="52"/>
    </row>
    <row r="127" spans="1:11" outlineLevel="2">
      <c r="A127" s="211"/>
      <c r="B127" s="3" t="s">
        <v>40</v>
      </c>
      <c r="C127" s="16" t="s">
        <v>13</v>
      </c>
      <c r="D127" s="17">
        <v>4</v>
      </c>
      <c r="E127" s="17"/>
      <c r="F127" s="18"/>
      <c r="G127" s="19">
        <f t="shared" ref="G127:G132" si="6">F127*E127</f>
        <v>0</v>
      </c>
      <c r="H127" s="44"/>
      <c r="J127" s="52"/>
      <c r="K127" s="69"/>
    </row>
    <row r="128" spans="1:11" outlineLevel="2">
      <c r="A128" s="211"/>
      <c r="B128" s="3" t="s">
        <v>15</v>
      </c>
      <c r="C128" s="16" t="s">
        <v>13</v>
      </c>
      <c r="D128" s="17">
        <v>1</v>
      </c>
      <c r="E128" s="17"/>
      <c r="F128" s="18"/>
      <c r="G128" s="19">
        <f t="shared" si="6"/>
        <v>0</v>
      </c>
      <c r="H128" s="44"/>
    </row>
    <row r="129" spans="1:8" outlineLevel="2">
      <c r="A129" s="211"/>
      <c r="B129" s="3" t="s">
        <v>42</v>
      </c>
      <c r="C129" s="16" t="s">
        <v>13</v>
      </c>
      <c r="D129" s="17">
        <v>1</v>
      </c>
      <c r="E129" s="17"/>
      <c r="F129" s="18"/>
      <c r="G129" s="19">
        <f t="shared" si="6"/>
        <v>0</v>
      </c>
      <c r="H129" s="44"/>
    </row>
    <row r="130" spans="1:8" outlineLevel="2">
      <c r="A130" s="211"/>
      <c r="B130" s="3" t="s">
        <v>382</v>
      </c>
      <c r="C130" s="16" t="s">
        <v>13</v>
      </c>
      <c r="D130" s="17">
        <v>1</v>
      </c>
      <c r="E130" s="17"/>
      <c r="F130" s="18"/>
      <c r="G130" s="19">
        <f t="shared" si="6"/>
        <v>0</v>
      </c>
      <c r="H130" s="44"/>
    </row>
    <row r="131" spans="1:8" outlineLevel="2">
      <c r="A131" s="211"/>
      <c r="B131" s="3" t="s">
        <v>17</v>
      </c>
      <c r="C131" s="16" t="s">
        <v>13</v>
      </c>
      <c r="D131" s="17">
        <v>1</v>
      </c>
      <c r="E131" s="17"/>
      <c r="F131" s="18"/>
      <c r="G131" s="19">
        <f t="shared" si="6"/>
        <v>0</v>
      </c>
      <c r="H131" s="44"/>
    </row>
    <row r="132" spans="1:8" outlineLevel="2">
      <c r="A132" s="211"/>
      <c r="B132" s="3" t="s">
        <v>155</v>
      </c>
      <c r="C132" s="16" t="s">
        <v>13</v>
      </c>
      <c r="D132" s="17">
        <v>2</v>
      </c>
      <c r="E132" s="17"/>
      <c r="F132" s="18"/>
      <c r="G132" s="19">
        <f t="shared" si="6"/>
        <v>0</v>
      </c>
      <c r="H132" s="44"/>
    </row>
    <row r="133" spans="1:8" outlineLevel="2">
      <c r="A133" s="211"/>
      <c r="B133" s="3"/>
      <c r="C133" s="16"/>
      <c r="D133" s="17"/>
      <c r="E133" s="17"/>
      <c r="F133" s="18"/>
      <c r="G133" s="19"/>
      <c r="H133" s="44"/>
    </row>
    <row r="134" spans="1:8" outlineLevel="2">
      <c r="A134" s="211"/>
      <c r="B134" s="3" t="s">
        <v>35</v>
      </c>
      <c r="C134" s="16" t="s">
        <v>13</v>
      </c>
      <c r="D134" s="17">
        <v>2</v>
      </c>
      <c r="E134" s="17"/>
      <c r="F134" s="18"/>
      <c r="G134" s="19">
        <f>F134*E134</f>
        <v>0</v>
      </c>
      <c r="H134" s="44"/>
    </row>
    <row r="135" spans="1:8" outlineLevel="2">
      <c r="A135" s="211"/>
      <c r="B135" s="3" t="s">
        <v>126</v>
      </c>
      <c r="C135" s="16" t="s">
        <v>13</v>
      </c>
      <c r="D135" s="17">
        <v>1</v>
      </c>
      <c r="E135" s="17"/>
      <c r="F135" s="18"/>
      <c r="G135" s="19">
        <f>F135*E135</f>
        <v>0</v>
      </c>
      <c r="H135" s="44"/>
    </row>
    <row r="136" spans="1:8" outlineLevel="2">
      <c r="A136" s="211"/>
      <c r="B136" s="3" t="s">
        <v>21</v>
      </c>
      <c r="C136" s="16" t="s">
        <v>13</v>
      </c>
      <c r="D136" s="17">
        <v>1</v>
      </c>
      <c r="E136" s="17"/>
      <c r="F136" s="18"/>
      <c r="G136" s="19">
        <f>F136*E136</f>
        <v>0</v>
      </c>
      <c r="H136" s="44"/>
    </row>
    <row r="137" spans="1:8" outlineLevel="2">
      <c r="A137" s="211"/>
      <c r="B137" s="23" t="s">
        <v>270</v>
      </c>
      <c r="C137" s="24" t="s">
        <v>13</v>
      </c>
      <c r="D137" s="25">
        <v>1</v>
      </c>
      <c r="E137" s="25"/>
      <c r="F137" s="18"/>
      <c r="G137" s="19">
        <f>F137*E137</f>
        <v>0</v>
      </c>
      <c r="H137" s="44"/>
    </row>
    <row r="138" spans="1:8" outlineLevel="2">
      <c r="A138" s="211"/>
      <c r="B138" s="3"/>
      <c r="C138" s="16"/>
      <c r="D138" s="17"/>
      <c r="E138" s="17"/>
      <c r="F138" s="18"/>
      <c r="G138" s="19"/>
      <c r="H138" s="44"/>
    </row>
    <row r="139" spans="1:8" outlineLevel="2">
      <c r="A139" s="211"/>
      <c r="B139" s="43" t="s">
        <v>92</v>
      </c>
      <c r="C139" s="16"/>
      <c r="D139" s="17"/>
      <c r="E139" s="17"/>
      <c r="F139" s="18"/>
      <c r="G139" s="19"/>
      <c r="H139" s="44"/>
    </row>
    <row r="140" spans="1:8" outlineLevel="2">
      <c r="A140" s="211"/>
      <c r="B140" s="3" t="s">
        <v>296</v>
      </c>
      <c r="C140" s="16" t="s">
        <v>13</v>
      </c>
      <c r="D140" s="17">
        <v>1</v>
      </c>
      <c r="E140" s="17"/>
      <c r="F140" s="18"/>
      <c r="G140" s="19">
        <f>E140*F140</f>
        <v>0</v>
      </c>
      <c r="H140" s="44"/>
    </row>
    <row r="141" spans="1:8" outlineLevel="2">
      <c r="A141" s="211"/>
      <c r="B141" s="21"/>
      <c r="C141" s="16"/>
      <c r="D141" s="17"/>
      <c r="E141" s="17"/>
      <c r="F141" s="18"/>
      <c r="G141" s="19"/>
      <c r="H141" s="44"/>
    </row>
    <row r="142" spans="1:8" outlineLevel="2">
      <c r="A142" s="211"/>
      <c r="B142" s="3" t="s">
        <v>383</v>
      </c>
      <c r="C142" s="16"/>
      <c r="D142" s="17"/>
      <c r="E142" s="17"/>
      <c r="F142" s="18"/>
      <c r="G142" s="19">
        <f>F142*E142</f>
        <v>0</v>
      </c>
      <c r="H142" s="44"/>
    </row>
    <row r="143" spans="1:8" outlineLevel="2">
      <c r="A143" s="211"/>
      <c r="B143" s="42" t="s">
        <v>26</v>
      </c>
      <c r="C143" s="24" t="s">
        <v>19</v>
      </c>
      <c r="D143" s="25">
        <v>9</v>
      </c>
      <c r="E143" s="25"/>
      <c r="F143" s="18"/>
      <c r="G143" s="19">
        <f>F143*E143</f>
        <v>0</v>
      </c>
      <c r="H143" s="44"/>
    </row>
    <row r="144" spans="1:8" outlineLevel="2">
      <c r="A144" s="211"/>
      <c r="B144" s="23" t="s">
        <v>28</v>
      </c>
      <c r="C144" s="24" t="s">
        <v>29</v>
      </c>
      <c r="D144" s="26">
        <v>5.3694000000000006</v>
      </c>
      <c r="E144" s="26"/>
      <c r="F144" s="18"/>
      <c r="G144" s="19">
        <f>F144*E144</f>
        <v>0</v>
      </c>
      <c r="H144" s="44"/>
    </row>
    <row r="145" spans="1:13" ht="13.15" customHeight="1" outlineLevel="2">
      <c r="A145" s="211"/>
      <c r="B145" s="23"/>
      <c r="C145" s="24"/>
      <c r="D145" s="26"/>
      <c r="E145" s="26"/>
      <c r="F145" s="18"/>
      <c r="G145" s="19"/>
      <c r="H145" s="44"/>
    </row>
    <row r="146" spans="1:13" outlineLevel="2">
      <c r="A146" s="211"/>
      <c r="B146" s="3" t="s">
        <v>40</v>
      </c>
      <c r="C146" s="16" t="s">
        <v>13</v>
      </c>
      <c r="D146" s="17">
        <v>4</v>
      </c>
      <c r="E146" s="17"/>
      <c r="F146" s="18"/>
      <c r="G146" s="19">
        <f t="shared" ref="G146:G151" si="7">F146*E146</f>
        <v>0</v>
      </c>
      <c r="H146" s="44"/>
      <c r="J146" s="52"/>
    </row>
    <row r="147" spans="1:13" outlineLevel="2">
      <c r="A147" s="211"/>
      <c r="B147" s="3" t="s">
        <v>41</v>
      </c>
      <c r="C147" s="16" t="s">
        <v>13</v>
      </c>
      <c r="D147" s="17">
        <v>1</v>
      </c>
      <c r="E147" s="17"/>
      <c r="F147" s="18"/>
      <c r="G147" s="19">
        <f t="shared" si="7"/>
        <v>0</v>
      </c>
      <c r="H147" s="44"/>
      <c r="J147" s="52"/>
    </row>
    <row r="148" spans="1:13" outlineLevel="2">
      <c r="A148" s="211"/>
      <c r="B148" s="3" t="s">
        <v>42</v>
      </c>
      <c r="C148" s="16" t="s">
        <v>13</v>
      </c>
      <c r="D148" s="17">
        <v>1</v>
      </c>
      <c r="E148" s="17"/>
      <c r="F148" s="18"/>
      <c r="G148" s="19">
        <f t="shared" si="7"/>
        <v>0</v>
      </c>
      <c r="H148" s="44"/>
      <c r="J148" s="52"/>
    </row>
    <row r="149" spans="1:13" outlineLevel="2">
      <c r="A149" s="211"/>
      <c r="B149" s="3" t="s">
        <v>382</v>
      </c>
      <c r="C149" s="16" t="s">
        <v>13</v>
      </c>
      <c r="D149" s="17">
        <v>1</v>
      </c>
      <c r="E149" s="17"/>
      <c r="F149" s="18"/>
      <c r="G149" s="19">
        <f t="shared" si="7"/>
        <v>0</v>
      </c>
      <c r="H149" s="44"/>
      <c r="J149" s="52"/>
      <c r="K149" s="69"/>
    </row>
    <row r="150" spans="1:13" outlineLevel="2">
      <c r="A150" s="211"/>
      <c r="B150" s="3" t="s">
        <v>17</v>
      </c>
      <c r="C150" s="16" t="s">
        <v>13</v>
      </c>
      <c r="D150" s="17">
        <v>1</v>
      </c>
      <c r="E150" s="17"/>
      <c r="F150" s="18"/>
      <c r="G150" s="19">
        <f t="shared" si="7"/>
        <v>0</v>
      </c>
      <c r="H150" s="44"/>
    </row>
    <row r="151" spans="1:13" outlineLevel="2">
      <c r="A151" s="211"/>
      <c r="B151" s="3" t="s">
        <v>155</v>
      </c>
      <c r="C151" s="16" t="s">
        <v>13</v>
      </c>
      <c r="D151" s="17">
        <v>2</v>
      </c>
      <c r="E151" s="17"/>
      <c r="F151" s="18"/>
      <c r="G151" s="19">
        <f t="shared" si="7"/>
        <v>0</v>
      </c>
      <c r="H151" s="44"/>
    </row>
    <row r="152" spans="1:13" outlineLevel="2">
      <c r="A152" s="211"/>
      <c r="B152" s="15"/>
      <c r="C152" s="64"/>
      <c r="D152" s="65"/>
      <c r="E152" s="65"/>
      <c r="F152" s="66"/>
      <c r="G152" s="226"/>
      <c r="H152" s="44"/>
    </row>
    <row r="153" spans="1:13" outlineLevel="2">
      <c r="A153" s="211"/>
      <c r="B153" s="3" t="s">
        <v>35</v>
      </c>
      <c r="C153" s="16" t="s">
        <v>13</v>
      </c>
      <c r="D153" s="17">
        <v>2</v>
      </c>
      <c r="E153" s="17"/>
      <c r="F153" s="18"/>
      <c r="G153" s="19">
        <f>F153*E153</f>
        <v>0</v>
      </c>
      <c r="H153" s="44"/>
    </row>
    <row r="154" spans="1:13" outlineLevel="2">
      <c r="A154" s="211"/>
      <c r="B154" s="3" t="s">
        <v>126</v>
      </c>
      <c r="C154" s="16" t="s">
        <v>13</v>
      </c>
      <c r="D154" s="17">
        <v>1</v>
      </c>
      <c r="E154" s="17"/>
      <c r="F154" s="18"/>
      <c r="G154" s="19">
        <f>F154*E154</f>
        <v>0</v>
      </c>
      <c r="H154" s="44"/>
    </row>
    <row r="155" spans="1:13" outlineLevel="2">
      <c r="A155" s="211"/>
      <c r="B155" s="3" t="s">
        <v>21</v>
      </c>
      <c r="C155" s="16" t="s">
        <v>13</v>
      </c>
      <c r="D155" s="17">
        <v>1</v>
      </c>
      <c r="E155" s="17"/>
      <c r="F155" s="18"/>
      <c r="G155" s="19">
        <f>F155*E155</f>
        <v>0</v>
      </c>
      <c r="H155" s="44"/>
    </row>
    <row r="156" spans="1:13" outlineLevel="2">
      <c r="A156" s="211"/>
      <c r="B156" s="3" t="s">
        <v>270</v>
      </c>
      <c r="C156" s="16" t="s">
        <v>13</v>
      </c>
      <c r="D156" s="17">
        <v>1</v>
      </c>
      <c r="E156" s="17"/>
      <c r="F156" s="18"/>
      <c r="G156" s="19">
        <f>F156*E156</f>
        <v>0</v>
      </c>
      <c r="H156" s="44"/>
    </row>
    <row r="157" spans="1:13" outlineLevel="2">
      <c r="A157" s="211"/>
      <c r="B157" s="15"/>
      <c r="C157" s="64"/>
      <c r="D157" s="65"/>
      <c r="E157" s="65"/>
      <c r="F157" s="66"/>
      <c r="G157" s="226"/>
      <c r="H157" s="44"/>
    </row>
    <row r="158" spans="1:13" outlineLevel="2">
      <c r="A158" s="211"/>
      <c r="B158" s="43" t="s">
        <v>93</v>
      </c>
      <c r="C158" s="16"/>
      <c r="D158" s="17"/>
      <c r="E158" s="17"/>
      <c r="F158" s="18"/>
      <c r="G158" s="19"/>
      <c r="H158" s="44"/>
    </row>
    <row r="159" spans="1:13" outlineLevel="2">
      <c r="A159" s="211"/>
      <c r="B159" s="3" t="s">
        <v>295</v>
      </c>
      <c r="C159" s="16" t="s">
        <v>13</v>
      </c>
      <c r="D159" s="17">
        <v>1</v>
      </c>
      <c r="E159" s="17"/>
      <c r="F159" s="18"/>
      <c r="G159" s="19">
        <f>F159*E159</f>
        <v>0</v>
      </c>
      <c r="H159" s="44"/>
    </row>
    <row r="160" spans="1:13" outlineLevel="2">
      <c r="A160" s="211"/>
      <c r="B160" s="15"/>
      <c r="C160" s="64"/>
      <c r="D160" s="65"/>
      <c r="E160" s="65"/>
      <c r="F160" s="66"/>
      <c r="G160" s="226"/>
      <c r="H160" s="44"/>
      <c r="L160" s="152"/>
      <c r="M160" s="44"/>
    </row>
    <row r="161" spans="1:14" outlineLevel="2">
      <c r="A161" s="211"/>
      <c r="B161" s="3" t="s">
        <v>24</v>
      </c>
      <c r="C161" s="16"/>
      <c r="D161" s="17"/>
      <c r="E161" s="17"/>
      <c r="F161" s="18"/>
      <c r="G161" s="19"/>
      <c r="H161" s="44"/>
      <c r="J161" s="52"/>
    </row>
    <row r="162" spans="1:14" outlineLevel="2">
      <c r="A162" s="211"/>
      <c r="B162" s="21" t="s">
        <v>45</v>
      </c>
      <c r="C162" s="24" t="s">
        <v>19</v>
      </c>
      <c r="D162" s="25">
        <v>15</v>
      </c>
      <c r="E162" s="25"/>
      <c r="F162" s="18"/>
      <c r="G162" s="19">
        <f>F162*E162</f>
        <v>0</v>
      </c>
      <c r="H162" s="44"/>
      <c r="J162" s="52"/>
    </row>
    <row r="163" spans="1:14" outlineLevel="2">
      <c r="A163" s="211"/>
      <c r="B163" s="3" t="s">
        <v>28</v>
      </c>
      <c r="C163" s="24" t="s">
        <v>29</v>
      </c>
      <c r="D163" s="26">
        <v>6.9884728579104953</v>
      </c>
      <c r="E163" s="26"/>
      <c r="F163" s="18"/>
      <c r="G163" s="19">
        <f>F163*E163</f>
        <v>0</v>
      </c>
      <c r="H163" s="44"/>
      <c r="J163" s="52"/>
    </row>
    <row r="164" spans="1:14" outlineLevel="2">
      <c r="A164" s="211"/>
      <c r="C164" s="239"/>
      <c r="D164" s="18"/>
      <c r="E164" s="18"/>
      <c r="F164" s="18"/>
      <c r="G164" s="212"/>
      <c r="H164" s="44"/>
      <c r="J164" s="52"/>
      <c r="K164" s="69"/>
      <c r="L164" s="69"/>
      <c r="M164" s="69"/>
      <c r="N164" s="69"/>
    </row>
    <row r="165" spans="1:14" outlineLevel="2">
      <c r="A165" s="211"/>
      <c r="B165" s="3" t="s">
        <v>40</v>
      </c>
      <c r="C165" s="16" t="s">
        <v>13</v>
      </c>
      <c r="D165" s="17">
        <v>4</v>
      </c>
      <c r="E165" s="17"/>
      <c r="F165" s="18"/>
      <c r="G165" s="19">
        <f t="shared" ref="G165:G171" si="8">F165*E165</f>
        <v>0</v>
      </c>
    </row>
    <row r="166" spans="1:14" outlineLevel="2">
      <c r="A166" s="211"/>
      <c r="B166" s="3" t="s">
        <v>41</v>
      </c>
      <c r="C166" s="16" t="s">
        <v>13</v>
      </c>
      <c r="D166" s="17">
        <v>1</v>
      </c>
      <c r="E166" s="17"/>
      <c r="F166" s="18"/>
      <c r="G166" s="19">
        <f t="shared" si="8"/>
        <v>0</v>
      </c>
    </row>
    <row r="167" spans="1:14" outlineLevel="2">
      <c r="A167" s="211"/>
      <c r="B167" s="3" t="s">
        <v>42</v>
      </c>
      <c r="C167" s="16" t="s">
        <v>13</v>
      </c>
      <c r="D167" s="17">
        <v>1</v>
      </c>
      <c r="E167" s="17"/>
      <c r="F167" s="18"/>
      <c r="G167" s="19">
        <f t="shared" si="8"/>
        <v>0</v>
      </c>
    </row>
    <row r="168" spans="1:14" outlineLevel="2">
      <c r="A168" s="211"/>
      <c r="B168" s="3" t="s">
        <v>382</v>
      </c>
      <c r="C168" s="16" t="s">
        <v>13</v>
      </c>
      <c r="D168" s="17">
        <v>1</v>
      </c>
      <c r="E168" s="17"/>
      <c r="F168" s="18"/>
      <c r="G168" s="19">
        <f t="shared" si="8"/>
        <v>0</v>
      </c>
    </row>
    <row r="169" spans="1:14" outlineLevel="2">
      <c r="A169" s="211"/>
      <c r="B169" s="3" t="s">
        <v>43</v>
      </c>
      <c r="C169" s="16" t="s">
        <v>13</v>
      </c>
      <c r="D169" s="17">
        <v>1</v>
      </c>
      <c r="E169" s="17"/>
      <c r="F169" s="18"/>
      <c r="G169" s="19">
        <f t="shared" si="8"/>
        <v>0</v>
      </c>
    </row>
    <row r="170" spans="1:14" outlineLevel="2">
      <c r="A170" s="211"/>
      <c r="B170" s="3" t="s">
        <v>17</v>
      </c>
      <c r="C170" s="16" t="s">
        <v>13</v>
      </c>
      <c r="D170" s="17">
        <v>1</v>
      </c>
      <c r="E170" s="17"/>
      <c r="F170" s="18"/>
      <c r="G170" s="19">
        <f t="shared" si="8"/>
        <v>0</v>
      </c>
    </row>
    <row r="171" spans="1:14" outlineLevel="2">
      <c r="A171" s="211"/>
      <c r="B171" s="3" t="s">
        <v>155</v>
      </c>
      <c r="C171" s="16" t="s">
        <v>13</v>
      </c>
      <c r="D171" s="17">
        <v>2</v>
      </c>
      <c r="E171" s="17"/>
      <c r="F171" s="18"/>
      <c r="G171" s="19">
        <f t="shared" si="8"/>
        <v>0</v>
      </c>
    </row>
    <row r="172" spans="1:14" outlineLevel="2">
      <c r="A172" s="211"/>
      <c r="B172" s="3"/>
      <c r="C172" s="16"/>
      <c r="D172" s="17"/>
      <c r="E172" s="17"/>
      <c r="F172" s="18"/>
      <c r="G172" s="19"/>
    </row>
    <row r="173" spans="1:14" outlineLevel="2">
      <c r="A173" s="211"/>
      <c r="B173" s="3" t="s">
        <v>35</v>
      </c>
      <c r="C173" s="16" t="s">
        <v>13</v>
      </c>
      <c r="D173" s="17">
        <v>2</v>
      </c>
      <c r="E173" s="17"/>
      <c r="F173" s="18"/>
      <c r="G173" s="19">
        <f>F173*E173</f>
        <v>0</v>
      </c>
    </row>
    <row r="174" spans="1:14" outlineLevel="2">
      <c r="A174" s="211"/>
      <c r="B174" s="3" t="s">
        <v>126</v>
      </c>
      <c r="C174" s="16" t="s">
        <v>13</v>
      </c>
      <c r="D174" s="17">
        <v>1</v>
      </c>
      <c r="E174" s="17"/>
      <c r="F174" s="18"/>
      <c r="G174" s="19">
        <f>F174*E174</f>
        <v>0</v>
      </c>
    </row>
    <row r="175" spans="1:14" outlineLevel="2">
      <c r="A175" s="211"/>
      <c r="B175" s="3" t="s">
        <v>21</v>
      </c>
      <c r="C175" s="16" t="s">
        <v>13</v>
      </c>
      <c r="D175" s="17">
        <v>1</v>
      </c>
      <c r="E175" s="17"/>
      <c r="F175" s="18"/>
      <c r="G175" s="19">
        <f>F175*E175</f>
        <v>0</v>
      </c>
    </row>
    <row r="176" spans="1:14" outlineLevel="2">
      <c r="A176" s="211"/>
      <c r="B176" s="3" t="s">
        <v>270</v>
      </c>
      <c r="C176" s="16" t="s">
        <v>13</v>
      </c>
      <c r="D176" s="17">
        <v>1</v>
      </c>
      <c r="E176" s="17"/>
      <c r="F176" s="18"/>
      <c r="G176" s="19">
        <f>F176*E176</f>
        <v>0</v>
      </c>
    </row>
    <row r="177" spans="1:11" outlineLevel="1">
      <c r="A177" s="211"/>
      <c r="B177" s="3"/>
      <c r="C177" s="16"/>
      <c r="D177" s="17"/>
      <c r="E177" s="17"/>
      <c r="F177" s="18"/>
      <c r="G177" s="19"/>
      <c r="H177" s="44"/>
    </row>
    <row r="178" spans="1:11" outlineLevel="1">
      <c r="A178" s="211" t="s">
        <v>440</v>
      </c>
      <c r="B178" s="22" t="s">
        <v>222</v>
      </c>
      <c r="C178" s="16"/>
      <c r="D178" s="17"/>
      <c r="E178" s="17"/>
      <c r="F178" s="18"/>
      <c r="G178" s="98">
        <f>MROUND(SUBTOTAL(9,G182:G302),10)</f>
        <v>0</v>
      </c>
      <c r="H178" s="179"/>
    </row>
    <row r="179" spans="1:11" outlineLevel="2">
      <c r="A179" s="211"/>
      <c r="B179" s="43" t="s">
        <v>96</v>
      </c>
      <c r="C179" s="16"/>
      <c r="D179" s="17"/>
      <c r="E179" s="17"/>
      <c r="F179" s="18"/>
      <c r="G179" s="19"/>
      <c r="H179" s="44"/>
    </row>
    <row r="180" spans="1:11" outlineLevel="2">
      <c r="A180" s="211"/>
      <c r="B180" s="43"/>
      <c r="C180" s="16"/>
      <c r="D180" s="17"/>
      <c r="E180" s="17"/>
      <c r="F180" s="18"/>
      <c r="G180" s="19"/>
      <c r="H180" s="44"/>
    </row>
    <row r="181" spans="1:11" outlineLevel="2">
      <c r="A181" s="211"/>
      <c r="B181" s="3" t="s">
        <v>383</v>
      </c>
      <c r="C181" s="16"/>
      <c r="D181" s="17"/>
      <c r="E181" s="17"/>
      <c r="F181" s="18"/>
      <c r="G181" s="19"/>
      <c r="H181" s="44"/>
      <c r="K181" s="103"/>
    </row>
    <row r="182" spans="1:11" outlineLevel="2">
      <c r="A182" s="211"/>
      <c r="B182" s="21" t="s">
        <v>26</v>
      </c>
      <c r="C182" s="24" t="s">
        <v>19</v>
      </c>
      <c r="D182" s="25">
        <v>26</v>
      </c>
      <c r="E182" s="25"/>
      <c r="F182" s="18"/>
      <c r="G182" s="19">
        <f>F182*E182</f>
        <v>0</v>
      </c>
      <c r="H182" s="44"/>
      <c r="K182" s="59"/>
    </row>
    <row r="183" spans="1:11" outlineLevel="2">
      <c r="A183" s="211"/>
      <c r="B183" s="21" t="s">
        <v>27</v>
      </c>
      <c r="C183" s="24" t="s">
        <v>19</v>
      </c>
      <c r="D183" s="26">
        <v>218.4</v>
      </c>
      <c r="E183" s="26"/>
      <c r="F183" s="18"/>
      <c r="G183" s="19">
        <f>F183*E183</f>
        <v>0</v>
      </c>
      <c r="H183" s="44"/>
      <c r="K183" s="59"/>
    </row>
    <row r="184" spans="1:11" outlineLevel="2">
      <c r="A184" s="211"/>
      <c r="B184" s="3" t="s">
        <v>46</v>
      </c>
      <c r="C184" s="24" t="s">
        <v>19</v>
      </c>
      <c r="D184" s="25">
        <v>0</v>
      </c>
      <c r="E184" s="25"/>
      <c r="F184" s="18"/>
      <c r="G184" s="19">
        <f>F184*E184</f>
        <v>0</v>
      </c>
      <c r="H184" s="44"/>
      <c r="K184" s="59"/>
    </row>
    <row r="185" spans="1:11" outlineLevel="2">
      <c r="A185" s="211"/>
      <c r="B185" s="3" t="s">
        <v>44</v>
      </c>
      <c r="C185" s="24" t="s">
        <v>19</v>
      </c>
      <c r="D185" s="25">
        <v>0</v>
      </c>
      <c r="E185" s="25"/>
      <c r="F185" s="18"/>
      <c r="G185" s="19">
        <f>F185*E185</f>
        <v>0</v>
      </c>
      <c r="H185" s="44"/>
      <c r="K185" s="59"/>
    </row>
    <row r="186" spans="1:11" outlineLevel="2">
      <c r="A186" s="211"/>
      <c r="B186" s="3" t="s">
        <v>45</v>
      </c>
      <c r="C186" s="24" t="s">
        <v>19</v>
      </c>
      <c r="D186" s="20">
        <v>97.4</v>
      </c>
      <c r="E186" s="20"/>
      <c r="F186" s="18"/>
      <c r="G186" s="19">
        <f>F186*E186</f>
        <v>0</v>
      </c>
      <c r="H186" s="44"/>
    </row>
    <row r="187" spans="1:11" outlineLevel="2">
      <c r="A187" s="211"/>
      <c r="B187" s="3"/>
      <c r="C187" s="27"/>
      <c r="D187" s="17"/>
      <c r="E187" s="17"/>
      <c r="F187" s="18"/>
      <c r="G187" s="19"/>
      <c r="H187" s="44"/>
    </row>
    <row r="188" spans="1:11" outlineLevel="2">
      <c r="A188" s="211"/>
      <c r="B188" s="3" t="s">
        <v>28</v>
      </c>
      <c r="C188" s="24" t="s">
        <v>29</v>
      </c>
      <c r="D188" s="26">
        <v>32.29</v>
      </c>
      <c r="E188" s="26"/>
      <c r="F188" s="18"/>
      <c r="G188" s="19">
        <f>F188*E188</f>
        <v>0</v>
      </c>
      <c r="H188" s="44"/>
    </row>
    <row r="189" spans="1:11" outlineLevel="2">
      <c r="A189" s="211"/>
      <c r="B189" s="3" t="s">
        <v>30</v>
      </c>
      <c r="C189" s="24" t="s">
        <v>29</v>
      </c>
      <c r="D189" s="26">
        <v>150.83000000000001</v>
      </c>
      <c r="E189" s="26"/>
      <c r="F189" s="18"/>
      <c r="G189" s="19">
        <f>F189*E189</f>
        <v>0</v>
      </c>
      <c r="H189" s="44"/>
      <c r="J189" s="52"/>
    </row>
    <row r="190" spans="1:11" outlineLevel="2">
      <c r="A190" s="211"/>
      <c r="B190" s="3" t="s">
        <v>227</v>
      </c>
      <c r="C190" s="24" t="s">
        <v>19</v>
      </c>
      <c r="D190" s="25">
        <v>40</v>
      </c>
      <c r="E190" s="25"/>
      <c r="F190" s="18"/>
      <c r="G190" s="19">
        <f>F190*E190</f>
        <v>0</v>
      </c>
      <c r="H190" s="44"/>
      <c r="J190" s="52"/>
    </row>
    <row r="191" spans="1:11" outlineLevel="2">
      <c r="A191" s="211"/>
      <c r="B191" s="3"/>
      <c r="C191" s="24"/>
      <c r="D191" s="25"/>
      <c r="E191" s="25"/>
      <c r="F191" s="18"/>
      <c r="G191" s="19"/>
      <c r="H191" s="44"/>
      <c r="J191" s="52"/>
    </row>
    <row r="192" spans="1:11" outlineLevel="2">
      <c r="A192" s="211"/>
      <c r="B192" s="133" t="s">
        <v>429</v>
      </c>
      <c r="C192" s="24"/>
      <c r="D192" s="20"/>
      <c r="E192" s="20"/>
      <c r="F192" s="18"/>
      <c r="G192" s="19"/>
      <c r="H192" s="44"/>
      <c r="J192" s="52"/>
    </row>
    <row r="193" spans="1:10" outlineLevel="2">
      <c r="A193" s="211"/>
      <c r="B193" s="133"/>
      <c r="C193" s="24"/>
      <c r="D193" s="17"/>
      <c r="E193" s="17"/>
      <c r="F193" s="18"/>
      <c r="G193" s="19"/>
      <c r="H193" s="44"/>
      <c r="J193" s="52"/>
    </row>
    <row r="194" spans="1:10" outlineLevel="2">
      <c r="A194" s="211"/>
      <c r="B194" s="3" t="s">
        <v>34</v>
      </c>
      <c r="C194" s="24" t="s">
        <v>13</v>
      </c>
      <c r="D194" s="17">
        <v>5</v>
      </c>
      <c r="E194" s="17"/>
      <c r="F194" s="18"/>
      <c r="G194" s="19">
        <f>F194*E194</f>
        <v>0</v>
      </c>
      <c r="H194" s="44"/>
      <c r="J194" s="52"/>
    </row>
    <row r="195" spans="1:10" outlineLevel="2">
      <c r="A195" s="211"/>
      <c r="B195" s="3" t="s">
        <v>42</v>
      </c>
      <c r="C195" s="24" t="s">
        <v>13</v>
      </c>
      <c r="D195" s="17">
        <v>1</v>
      </c>
      <c r="E195" s="17"/>
      <c r="F195" s="18"/>
      <c r="G195" s="19">
        <f>F195*E195</f>
        <v>0</v>
      </c>
      <c r="H195" s="44"/>
      <c r="J195" s="52"/>
    </row>
    <row r="196" spans="1:10" outlineLevel="2">
      <c r="A196" s="211"/>
      <c r="B196" s="3" t="s">
        <v>428</v>
      </c>
      <c r="C196" s="24" t="s">
        <v>166</v>
      </c>
      <c r="D196" s="17"/>
      <c r="E196" s="17"/>
      <c r="F196" s="18"/>
      <c r="G196" s="19"/>
      <c r="H196" s="44"/>
      <c r="J196" s="52"/>
    </row>
    <row r="197" spans="1:10" outlineLevel="2">
      <c r="A197" s="211"/>
      <c r="B197" s="3" t="s">
        <v>332</v>
      </c>
      <c r="C197" s="24" t="s">
        <v>166</v>
      </c>
      <c r="D197" s="17"/>
      <c r="E197" s="17"/>
      <c r="F197" s="18"/>
      <c r="G197" s="19"/>
      <c r="H197" s="44"/>
      <c r="J197" s="52"/>
    </row>
    <row r="198" spans="1:10" outlineLevel="2">
      <c r="A198" s="211"/>
      <c r="B198" s="3"/>
      <c r="C198" s="24"/>
      <c r="D198" s="17"/>
      <c r="E198" s="17"/>
      <c r="F198" s="18"/>
      <c r="G198" s="19"/>
      <c r="H198" s="44"/>
      <c r="J198" s="52"/>
    </row>
    <row r="199" spans="1:10" outlineLevel="2">
      <c r="A199" s="211"/>
      <c r="B199" s="3" t="s">
        <v>35</v>
      </c>
      <c r="C199" s="16" t="s">
        <v>13</v>
      </c>
      <c r="D199" s="17">
        <v>2</v>
      </c>
      <c r="E199" s="17"/>
      <c r="F199" s="18"/>
      <c r="G199" s="19">
        <f>F199*E199</f>
        <v>0</v>
      </c>
      <c r="H199" s="44"/>
      <c r="J199" s="52"/>
    </row>
    <row r="200" spans="1:10" outlineLevel="2">
      <c r="A200" s="211"/>
      <c r="B200" s="3"/>
      <c r="C200" s="16"/>
      <c r="D200" s="17"/>
      <c r="E200" s="17"/>
      <c r="F200" s="18"/>
      <c r="G200" s="19"/>
      <c r="H200" s="44"/>
      <c r="J200" s="52"/>
    </row>
    <row r="201" spans="1:10" outlineLevel="2">
      <c r="A201" s="211"/>
      <c r="B201" s="28" t="s">
        <v>37</v>
      </c>
      <c r="C201" s="16" t="s">
        <v>23</v>
      </c>
      <c r="D201" s="25">
        <v>1</v>
      </c>
      <c r="E201" s="25"/>
      <c r="F201" s="18"/>
      <c r="G201" s="19">
        <f>F201*E201</f>
        <v>0</v>
      </c>
      <c r="H201" s="44"/>
      <c r="J201" s="52"/>
    </row>
    <row r="202" spans="1:10" outlineLevel="2">
      <c r="A202" s="211"/>
      <c r="B202" s="28"/>
      <c r="C202" s="16"/>
      <c r="D202" s="25"/>
      <c r="E202" s="25"/>
      <c r="F202" s="18"/>
      <c r="G202" s="19"/>
      <c r="H202" s="44"/>
      <c r="J202" s="52"/>
    </row>
    <row r="203" spans="1:10" outlineLevel="2">
      <c r="A203" s="211"/>
      <c r="B203" s="133" t="s">
        <v>430</v>
      </c>
      <c r="C203" s="16"/>
      <c r="D203" s="25"/>
      <c r="E203" s="25"/>
      <c r="F203" s="18"/>
      <c r="G203" s="19"/>
      <c r="H203" s="44"/>
      <c r="J203" s="52"/>
    </row>
    <row r="204" spans="1:10" outlineLevel="2">
      <c r="A204" s="211"/>
      <c r="B204" s="133"/>
      <c r="C204" s="16"/>
      <c r="D204" s="25"/>
      <c r="E204" s="25"/>
      <c r="F204" s="18"/>
      <c r="G204" s="19"/>
      <c r="H204" s="44"/>
      <c r="J204" s="52"/>
    </row>
    <row r="205" spans="1:10" outlineLevel="2">
      <c r="A205" s="211"/>
      <c r="B205" s="3" t="s">
        <v>34</v>
      </c>
      <c r="C205" s="24" t="s">
        <v>13</v>
      </c>
      <c r="D205" s="17">
        <v>4</v>
      </c>
      <c r="E205" s="17"/>
      <c r="F205" s="18"/>
      <c r="G205" s="19">
        <f>F205*E205</f>
        <v>0</v>
      </c>
      <c r="H205" s="44"/>
      <c r="J205" s="52"/>
    </row>
    <row r="206" spans="1:10" outlineLevel="2">
      <c r="A206" s="211"/>
      <c r="B206" s="3" t="s">
        <v>42</v>
      </c>
      <c r="C206" s="24" t="s">
        <v>13</v>
      </c>
      <c r="D206" s="17">
        <v>1</v>
      </c>
      <c r="E206" s="17"/>
      <c r="F206" s="18"/>
      <c r="G206" s="19">
        <f>F206*E206</f>
        <v>0</v>
      </c>
      <c r="H206" s="44"/>
      <c r="J206" s="52"/>
    </row>
    <row r="207" spans="1:10" outlineLevel="2">
      <c r="A207" s="211"/>
      <c r="B207" s="117" t="s">
        <v>479</v>
      </c>
      <c r="C207" s="24" t="s">
        <v>166</v>
      </c>
      <c r="D207" s="17"/>
      <c r="E207" s="17"/>
      <c r="F207" s="18"/>
      <c r="G207" s="19"/>
      <c r="H207" s="44"/>
      <c r="J207" s="52"/>
    </row>
    <row r="208" spans="1:10" outlineLevel="2">
      <c r="A208" s="211"/>
      <c r="B208" s="3"/>
      <c r="C208" s="24"/>
      <c r="D208" s="25"/>
      <c r="E208" s="25"/>
      <c r="F208" s="18"/>
      <c r="G208" s="19"/>
      <c r="H208" s="44"/>
      <c r="J208" s="52"/>
    </row>
    <row r="209" spans="1:10" outlineLevel="2">
      <c r="A209" s="211"/>
      <c r="B209" s="3" t="s">
        <v>35</v>
      </c>
      <c r="C209" s="16" t="s">
        <v>13</v>
      </c>
      <c r="D209" s="17">
        <v>2</v>
      </c>
      <c r="E209" s="17"/>
      <c r="F209" s="18"/>
      <c r="G209" s="19">
        <f>F209*E209</f>
        <v>0</v>
      </c>
      <c r="H209" s="44"/>
      <c r="J209" s="52"/>
    </row>
    <row r="210" spans="1:10" outlineLevel="2">
      <c r="A210" s="211"/>
      <c r="B210" s="3"/>
      <c r="C210" s="16"/>
      <c r="D210" s="17"/>
      <c r="E210" s="17"/>
      <c r="F210" s="18"/>
      <c r="G210" s="19"/>
      <c r="H210" s="44"/>
    </row>
    <row r="211" spans="1:10" outlineLevel="2">
      <c r="A211" s="211"/>
      <c r="B211" s="28" t="s">
        <v>37</v>
      </c>
      <c r="C211" s="16" t="s">
        <v>23</v>
      </c>
      <c r="D211" s="25">
        <v>1</v>
      </c>
      <c r="E211" s="25"/>
      <c r="F211" s="18"/>
      <c r="G211" s="19">
        <f>F211*E211</f>
        <v>0</v>
      </c>
      <c r="H211" s="44"/>
    </row>
    <row r="212" spans="1:10" outlineLevel="2">
      <c r="A212" s="211"/>
      <c r="B212" s="28"/>
      <c r="C212" s="16"/>
      <c r="D212" s="17"/>
      <c r="E212" s="17"/>
      <c r="F212" s="18"/>
      <c r="G212" s="19"/>
      <c r="H212" s="44"/>
    </row>
    <row r="213" spans="1:10" outlineLevel="2">
      <c r="A213" s="211"/>
      <c r="B213" s="133" t="s">
        <v>431</v>
      </c>
      <c r="C213" s="16"/>
      <c r="D213" s="17"/>
      <c r="E213" s="17"/>
      <c r="F213" s="18"/>
      <c r="G213" s="19"/>
      <c r="H213" s="44"/>
    </row>
    <row r="214" spans="1:10" outlineLevel="2">
      <c r="A214" s="211"/>
      <c r="B214" s="133"/>
      <c r="C214" s="16"/>
      <c r="D214" s="25"/>
      <c r="E214" s="25"/>
      <c r="F214" s="18"/>
      <c r="G214" s="19"/>
      <c r="H214" s="44"/>
    </row>
    <row r="215" spans="1:10" outlineLevel="2">
      <c r="A215" s="211"/>
      <c r="B215" s="3" t="s">
        <v>34</v>
      </c>
      <c r="C215" s="24" t="s">
        <v>13</v>
      </c>
      <c r="D215" s="17">
        <v>4</v>
      </c>
      <c r="E215" s="17"/>
      <c r="F215" s="18"/>
      <c r="G215" s="19">
        <f>F215*E215</f>
        <v>0</v>
      </c>
      <c r="H215" s="44"/>
    </row>
    <row r="216" spans="1:10" outlineLevel="2">
      <c r="A216" s="211"/>
      <c r="B216" s="3" t="s">
        <v>42</v>
      </c>
      <c r="C216" s="24" t="s">
        <v>13</v>
      </c>
      <c r="D216" s="17">
        <v>1</v>
      </c>
      <c r="E216" s="17"/>
      <c r="F216" s="18"/>
      <c r="G216" s="19">
        <f>F216*E216</f>
        <v>0</v>
      </c>
      <c r="H216" s="44"/>
    </row>
    <row r="217" spans="1:10" outlineLevel="2">
      <c r="A217" s="211"/>
      <c r="B217" s="117" t="s">
        <v>480</v>
      </c>
      <c r="C217" s="24" t="s">
        <v>166</v>
      </c>
      <c r="D217" s="17"/>
      <c r="E217" s="17"/>
      <c r="F217" s="18"/>
      <c r="G217" s="19"/>
      <c r="H217" s="44"/>
    </row>
    <row r="218" spans="1:10" outlineLevel="2">
      <c r="A218" s="211"/>
      <c r="B218" s="3"/>
      <c r="C218" s="24"/>
      <c r="D218" s="25"/>
      <c r="E218" s="25"/>
      <c r="F218" s="18"/>
      <c r="G218" s="19"/>
      <c r="H218" s="44"/>
    </row>
    <row r="219" spans="1:10" outlineLevel="2">
      <c r="A219" s="211"/>
      <c r="B219" s="3" t="s">
        <v>35</v>
      </c>
      <c r="C219" s="16" t="s">
        <v>13</v>
      </c>
      <c r="D219" s="17">
        <v>2</v>
      </c>
      <c r="E219" s="17"/>
      <c r="F219" s="18"/>
      <c r="G219" s="19">
        <f>F219*E219</f>
        <v>0</v>
      </c>
      <c r="H219" s="44"/>
    </row>
    <row r="220" spans="1:10" outlineLevel="2">
      <c r="A220" s="211"/>
      <c r="B220" s="3"/>
      <c r="C220" s="16"/>
      <c r="D220" s="17"/>
      <c r="E220" s="17"/>
      <c r="F220" s="18"/>
      <c r="G220" s="19"/>
      <c r="H220" s="44"/>
    </row>
    <row r="221" spans="1:10" outlineLevel="2">
      <c r="A221" s="211"/>
      <c r="B221" s="28" t="s">
        <v>37</v>
      </c>
      <c r="C221" s="16" t="s">
        <v>23</v>
      </c>
      <c r="D221" s="25">
        <v>1</v>
      </c>
      <c r="E221" s="25"/>
      <c r="F221" s="18"/>
      <c r="G221" s="19">
        <f>F221*E221</f>
        <v>0</v>
      </c>
      <c r="H221" s="44"/>
    </row>
    <row r="222" spans="1:10" outlineLevel="2">
      <c r="A222" s="211"/>
      <c r="B222" s="3"/>
      <c r="C222" s="16"/>
      <c r="D222" s="17"/>
      <c r="E222" s="17"/>
      <c r="F222" s="18"/>
      <c r="G222" s="19"/>
      <c r="H222" s="44"/>
    </row>
    <row r="223" spans="1:10" outlineLevel="2">
      <c r="A223" s="211"/>
      <c r="B223" s="43" t="s">
        <v>97</v>
      </c>
      <c r="C223" s="16"/>
      <c r="D223" s="17"/>
      <c r="E223" s="17"/>
      <c r="F223" s="18"/>
      <c r="G223" s="19"/>
      <c r="H223" s="44"/>
    </row>
    <row r="224" spans="1:10" outlineLevel="2">
      <c r="A224" s="211"/>
      <c r="B224" s="22"/>
      <c r="C224" s="16"/>
      <c r="D224" s="17"/>
      <c r="E224" s="17"/>
      <c r="F224" s="18"/>
      <c r="G224" s="19"/>
      <c r="H224" s="44"/>
    </row>
    <row r="225" spans="1:14" outlineLevel="2">
      <c r="A225" s="211"/>
      <c r="B225" s="3" t="s">
        <v>242</v>
      </c>
      <c r="C225" s="27"/>
      <c r="D225" s="17"/>
      <c r="E225" s="17"/>
      <c r="F225" s="18"/>
      <c r="G225" s="19">
        <f t="shared" ref="G225:G230" si="9">F225*E225</f>
        <v>0</v>
      </c>
      <c r="H225" s="44"/>
    </row>
    <row r="226" spans="1:14" outlineLevel="2">
      <c r="A226" s="211"/>
      <c r="B226" s="21" t="s">
        <v>26</v>
      </c>
      <c r="C226" s="24" t="s">
        <v>19</v>
      </c>
      <c r="D226" s="25">
        <v>22</v>
      </c>
      <c r="E226" s="25"/>
      <c r="F226" s="47"/>
      <c r="G226" s="19">
        <f t="shared" si="9"/>
        <v>0</v>
      </c>
      <c r="H226" s="44"/>
    </row>
    <row r="227" spans="1:14" outlineLevel="2">
      <c r="A227" s="211"/>
      <c r="B227" s="21" t="s">
        <v>27</v>
      </c>
      <c r="C227" s="24" t="s">
        <v>19</v>
      </c>
      <c r="D227" s="25">
        <v>26</v>
      </c>
      <c r="E227" s="25"/>
      <c r="F227" s="18"/>
      <c r="G227" s="19">
        <f t="shared" si="9"/>
        <v>0</v>
      </c>
      <c r="H227" s="44"/>
    </row>
    <row r="228" spans="1:14" outlineLevel="2">
      <c r="A228" s="211"/>
      <c r="B228" s="21" t="s">
        <v>46</v>
      </c>
      <c r="C228" s="24" t="s">
        <v>19</v>
      </c>
      <c r="D228" s="25">
        <v>96</v>
      </c>
      <c r="E228" s="25"/>
      <c r="F228" s="18"/>
      <c r="G228" s="19">
        <f t="shared" si="9"/>
        <v>0</v>
      </c>
      <c r="H228" s="44"/>
    </row>
    <row r="229" spans="1:14" outlineLevel="2">
      <c r="A229" s="211"/>
      <c r="B229" s="3" t="s">
        <v>28</v>
      </c>
      <c r="C229" s="16" t="s">
        <v>29</v>
      </c>
      <c r="D229" s="20">
        <v>31.14</v>
      </c>
      <c r="E229" s="20"/>
      <c r="F229" s="18"/>
      <c r="G229" s="19">
        <f t="shared" si="9"/>
        <v>0</v>
      </c>
      <c r="H229" s="44"/>
    </row>
    <row r="230" spans="1:14" outlineLevel="2">
      <c r="A230" s="211"/>
      <c r="B230" s="3" t="s">
        <v>30</v>
      </c>
      <c r="C230" s="16" t="s">
        <v>29</v>
      </c>
      <c r="D230" s="20">
        <v>36.93</v>
      </c>
      <c r="E230" s="20"/>
      <c r="F230" s="18"/>
      <c r="G230" s="19">
        <f t="shared" si="9"/>
        <v>0</v>
      </c>
      <c r="H230" s="44"/>
      <c r="J230" s="52"/>
    </row>
    <row r="231" spans="1:14" outlineLevel="2">
      <c r="A231" s="211"/>
      <c r="B231" s="3"/>
      <c r="C231" s="16"/>
      <c r="D231" s="17"/>
      <c r="E231" s="17"/>
      <c r="F231" s="18"/>
      <c r="G231" s="19"/>
      <c r="H231" s="44"/>
      <c r="J231" s="52"/>
    </row>
    <row r="232" spans="1:14" outlineLevel="2">
      <c r="A232" s="211"/>
      <c r="B232" s="3" t="s">
        <v>115</v>
      </c>
      <c r="C232" s="16" t="s">
        <v>13</v>
      </c>
      <c r="D232" s="17">
        <v>1</v>
      </c>
      <c r="E232" s="17"/>
      <c r="F232" s="18"/>
      <c r="G232" s="19">
        <f>E232*F232</f>
        <v>0</v>
      </c>
      <c r="H232" s="44"/>
      <c r="J232" s="52"/>
    </row>
    <row r="233" spans="1:14" outlineLevel="2">
      <c r="A233" s="211"/>
      <c r="B233" s="3" t="s">
        <v>116</v>
      </c>
      <c r="C233" s="16" t="s">
        <v>13</v>
      </c>
      <c r="D233" s="17">
        <v>1</v>
      </c>
      <c r="E233" s="17"/>
      <c r="F233" s="18"/>
      <c r="G233" s="19">
        <f>E233*F233</f>
        <v>0</v>
      </c>
      <c r="H233" s="44"/>
      <c r="J233" s="52"/>
      <c r="K233" s="69"/>
      <c r="L233" s="69"/>
      <c r="M233" s="69"/>
      <c r="N233" s="69"/>
    </row>
    <row r="234" spans="1:14" outlineLevel="2">
      <c r="A234" s="211"/>
      <c r="B234" s="3" t="s">
        <v>117</v>
      </c>
      <c r="C234" s="16" t="s">
        <v>13</v>
      </c>
      <c r="D234" s="17">
        <v>1</v>
      </c>
      <c r="E234" s="17"/>
      <c r="F234" s="18"/>
      <c r="G234" s="19">
        <f>E234*F234</f>
        <v>0</v>
      </c>
      <c r="H234" s="44"/>
    </row>
    <row r="235" spans="1:14" outlineLevel="2">
      <c r="A235" s="211"/>
      <c r="B235" s="3"/>
      <c r="C235" s="16"/>
      <c r="D235" s="17"/>
      <c r="E235" s="17"/>
      <c r="F235" s="18"/>
      <c r="G235" s="19"/>
      <c r="H235" s="44"/>
    </row>
    <row r="236" spans="1:14" outlineLevel="2">
      <c r="A236" s="211"/>
      <c r="B236" s="3"/>
      <c r="C236" s="16"/>
      <c r="D236" s="17"/>
      <c r="E236" s="17"/>
      <c r="F236" s="18"/>
      <c r="G236" s="19"/>
      <c r="H236" s="44"/>
    </row>
    <row r="237" spans="1:14" outlineLevel="2">
      <c r="A237" s="211"/>
      <c r="B237" s="133" t="s">
        <v>419</v>
      </c>
      <c r="C237" s="16"/>
      <c r="D237" s="17"/>
      <c r="E237" s="17"/>
      <c r="F237" s="18"/>
      <c r="G237" s="19"/>
      <c r="H237" s="44"/>
    </row>
    <row r="238" spans="1:14" outlineLevel="2">
      <c r="A238" s="211"/>
      <c r="B238" s="43"/>
      <c r="C238" s="16"/>
      <c r="D238" s="17"/>
      <c r="E238" s="17"/>
      <c r="F238" s="18"/>
      <c r="G238" s="19"/>
      <c r="H238" s="44"/>
    </row>
    <row r="239" spans="1:14" outlineLevel="2">
      <c r="A239" s="211"/>
      <c r="B239" s="28" t="s">
        <v>34</v>
      </c>
      <c r="C239" s="24" t="s">
        <v>13</v>
      </c>
      <c r="D239" s="25">
        <v>7</v>
      </c>
      <c r="E239" s="25"/>
      <c r="F239" s="47"/>
      <c r="G239" s="19">
        <f>F239*E239</f>
        <v>0</v>
      </c>
      <c r="H239" s="44"/>
    </row>
    <row r="240" spans="1:14" outlineLevel="2">
      <c r="A240" s="211"/>
      <c r="B240" s="28" t="s">
        <v>42</v>
      </c>
      <c r="C240" s="24" t="s">
        <v>13</v>
      </c>
      <c r="D240" s="25">
        <v>1</v>
      </c>
      <c r="E240" s="25"/>
      <c r="F240" s="18"/>
      <c r="G240" s="19">
        <f>F240*E240</f>
        <v>0</v>
      </c>
      <c r="H240" s="44"/>
    </row>
    <row r="241" spans="1:11" outlineLevel="2">
      <c r="A241" s="211"/>
      <c r="B241" s="28"/>
      <c r="C241" s="24"/>
      <c r="D241" s="25"/>
      <c r="E241" s="25"/>
      <c r="F241" s="18"/>
      <c r="G241" s="19"/>
      <c r="H241" s="44"/>
    </row>
    <row r="242" spans="1:11" outlineLevel="2">
      <c r="A242" s="211"/>
      <c r="B242" s="42" t="s">
        <v>225</v>
      </c>
      <c r="C242" s="24" t="s">
        <v>13</v>
      </c>
      <c r="D242" s="25">
        <v>1</v>
      </c>
      <c r="E242" s="25"/>
      <c r="F242" s="18"/>
      <c r="G242" s="19">
        <f>F242*E242</f>
        <v>0</v>
      </c>
      <c r="H242" s="44"/>
    </row>
    <row r="243" spans="1:11" outlineLevel="2">
      <c r="A243" s="211"/>
      <c r="B243" s="42"/>
      <c r="C243" s="24"/>
      <c r="D243" s="25"/>
      <c r="E243" s="25"/>
      <c r="F243" s="18"/>
      <c r="G243" s="19"/>
      <c r="H243" s="44"/>
    </row>
    <row r="244" spans="1:11" outlineLevel="2">
      <c r="A244" s="211"/>
      <c r="B244" s="42" t="s">
        <v>394</v>
      </c>
      <c r="C244" s="16" t="s">
        <v>13</v>
      </c>
      <c r="D244" s="17">
        <v>1</v>
      </c>
      <c r="E244" s="17"/>
      <c r="F244" s="18"/>
      <c r="G244" s="19">
        <f>F244*E244</f>
        <v>0</v>
      </c>
      <c r="H244" s="44"/>
      <c r="I244" s="72"/>
    </row>
    <row r="245" spans="1:11" outlineLevel="2">
      <c r="A245" s="211"/>
      <c r="B245" s="3"/>
      <c r="C245" s="27"/>
      <c r="D245" s="17"/>
      <c r="E245" s="17"/>
      <c r="F245" s="18"/>
      <c r="G245" s="19"/>
      <c r="H245" s="44"/>
      <c r="I245" s="72"/>
    </row>
    <row r="246" spans="1:11" outlineLevel="2">
      <c r="A246" s="211"/>
      <c r="B246" s="3" t="s">
        <v>35</v>
      </c>
      <c r="C246" s="16" t="s">
        <v>13</v>
      </c>
      <c r="D246" s="25">
        <v>4</v>
      </c>
      <c r="E246" s="25"/>
      <c r="F246" s="18"/>
      <c r="G246" s="19">
        <f>F246*E246</f>
        <v>0</v>
      </c>
      <c r="H246" s="44"/>
      <c r="I246" s="72"/>
    </row>
    <row r="247" spans="1:11" outlineLevel="2">
      <c r="A247" s="211"/>
      <c r="B247" s="3" t="s">
        <v>126</v>
      </c>
      <c r="C247" s="16" t="s">
        <v>13</v>
      </c>
      <c r="D247" s="25">
        <v>4</v>
      </c>
      <c r="E247" s="25"/>
      <c r="F247" s="18"/>
      <c r="G247" s="19">
        <f>F247*E247</f>
        <v>0</v>
      </c>
      <c r="H247" s="44"/>
      <c r="I247" s="72"/>
    </row>
    <row r="248" spans="1:11" outlineLevel="2">
      <c r="A248" s="211"/>
      <c r="B248" s="3" t="s">
        <v>272</v>
      </c>
      <c r="C248" s="16" t="s">
        <v>13</v>
      </c>
      <c r="D248" s="25">
        <v>1</v>
      </c>
      <c r="E248" s="25"/>
      <c r="F248" s="18"/>
      <c r="G248" s="19">
        <f>F248*E248</f>
        <v>0</v>
      </c>
      <c r="H248" s="44"/>
      <c r="I248" s="72"/>
    </row>
    <row r="249" spans="1:11" outlineLevel="2">
      <c r="A249" s="211"/>
      <c r="B249" s="21" t="s">
        <v>226</v>
      </c>
      <c r="C249" s="16" t="s">
        <v>13</v>
      </c>
      <c r="D249" s="17">
        <v>1</v>
      </c>
      <c r="E249" s="17"/>
      <c r="F249" s="18"/>
      <c r="G249" s="19">
        <f>F249*E249</f>
        <v>0</v>
      </c>
      <c r="H249" s="44"/>
      <c r="I249" s="72"/>
    </row>
    <row r="250" spans="1:11" outlineLevel="2">
      <c r="A250" s="211"/>
      <c r="B250" s="21"/>
      <c r="C250" s="16"/>
      <c r="D250" s="17"/>
      <c r="E250" s="17"/>
      <c r="F250" s="18"/>
      <c r="G250" s="19"/>
      <c r="H250" s="44"/>
      <c r="I250" s="72"/>
      <c r="K250" s="103"/>
    </row>
    <row r="251" spans="1:11" outlineLevel="2">
      <c r="A251" s="211"/>
      <c r="B251" s="28" t="s">
        <v>37</v>
      </c>
      <c r="C251" s="16" t="s">
        <v>23</v>
      </c>
      <c r="D251" s="25">
        <v>1</v>
      </c>
      <c r="E251" s="25"/>
      <c r="F251" s="47"/>
      <c r="G251" s="19">
        <f>F251*E251</f>
        <v>0</v>
      </c>
      <c r="H251" s="44"/>
      <c r="I251" s="72"/>
      <c r="K251" s="103"/>
    </row>
    <row r="252" spans="1:11" outlineLevel="2">
      <c r="A252" s="211"/>
      <c r="B252" s="28"/>
      <c r="C252" s="16"/>
      <c r="D252" s="25"/>
      <c r="E252" s="25"/>
      <c r="F252" s="47"/>
      <c r="G252" s="19"/>
      <c r="H252" s="44"/>
      <c r="I252" s="72"/>
      <c r="K252" s="103"/>
    </row>
    <row r="253" spans="1:11" outlineLevel="2">
      <c r="A253" s="211"/>
      <c r="B253" s="133" t="s">
        <v>420</v>
      </c>
      <c r="C253" s="16"/>
      <c r="D253" s="25"/>
      <c r="E253" s="25"/>
      <c r="F253" s="47"/>
      <c r="G253" s="19"/>
      <c r="H253" s="44"/>
      <c r="I253" s="72"/>
      <c r="K253" s="103"/>
    </row>
    <row r="254" spans="1:11" outlineLevel="2">
      <c r="A254" s="211"/>
      <c r="B254" s="43"/>
      <c r="C254" s="16"/>
      <c r="D254" s="25"/>
      <c r="E254" s="25"/>
      <c r="F254" s="47"/>
      <c r="G254" s="19"/>
      <c r="H254" s="44"/>
      <c r="I254" s="72"/>
      <c r="K254" s="103"/>
    </row>
    <row r="255" spans="1:11" outlineLevel="2">
      <c r="A255" s="211"/>
      <c r="B255" s="28" t="s">
        <v>34</v>
      </c>
      <c r="C255" s="24" t="s">
        <v>13</v>
      </c>
      <c r="D255" s="25">
        <v>7</v>
      </c>
      <c r="E255" s="25"/>
      <c r="F255" s="18"/>
      <c r="G255" s="19">
        <f>F255*E255</f>
        <v>0</v>
      </c>
      <c r="H255" s="44"/>
      <c r="I255" s="72"/>
      <c r="K255" s="103"/>
    </row>
    <row r="256" spans="1:11" outlineLevel="2">
      <c r="A256" s="211"/>
      <c r="B256" s="28" t="s">
        <v>42</v>
      </c>
      <c r="C256" s="24" t="s">
        <v>13</v>
      </c>
      <c r="D256" s="25">
        <v>1</v>
      </c>
      <c r="E256" s="25"/>
      <c r="F256" s="18"/>
      <c r="G256" s="19">
        <f>F256*E256</f>
        <v>0</v>
      </c>
      <c r="H256" s="44"/>
      <c r="I256" s="72"/>
      <c r="K256" s="103"/>
    </row>
    <row r="257" spans="1:11" outlineLevel="2">
      <c r="A257" s="211"/>
      <c r="B257" s="28"/>
      <c r="C257" s="24"/>
      <c r="D257" s="25"/>
      <c r="E257" s="25"/>
      <c r="F257" s="47"/>
      <c r="G257" s="19"/>
      <c r="H257" s="44"/>
      <c r="I257" s="72"/>
      <c r="K257" s="59"/>
    </row>
    <row r="258" spans="1:11" outlineLevel="2">
      <c r="A258" s="211"/>
      <c r="B258" s="42" t="s">
        <v>225</v>
      </c>
      <c r="C258" s="24" t="s">
        <v>13</v>
      </c>
      <c r="D258" s="17">
        <v>1</v>
      </c>
      <c r="E258" s="17"/>
      <c r="F258" s="18"/>
      <c r="G258" s="19">
        <f>F258*E258</f>
        <v>0</v>
      </c>
      <c r="H258" s="44"/>
      <c r="I258" s="72"/>
      <c r="K258" s="59"/>
    </row>
    <row r="259" spans="1:11" outlineLevel="2">
      <c r="A259" s="211"/>
      <c r="B259" s="42"/>
      <c r="C259" s="24"/>
      <c r="D259" s="25"/>
      <c r="E259" s="25"/>
      <c r="F259" s="47"/>
      <c r="G259" s="19"/>
      <c r="H259" s="44"/>
      <c r="I259" s="72"/>
    </row>
    <row r="260" spans="1:11" outlineLevel="2">
      <c r="A260" s="211"/>
      <c r="B260" s="42" t="s">
        <v>394</v>
      </c>
      <c r="C260" s="16" t="s">
        <v>13</v>
      </c>
      <c r="D260" s="25">
        <v>1</v>
      </c>
      <c r="E260" s="25"/>
      <c r="F260" s="41"/>
      <c r="G260" s="227">
        <f>F260*E260</f>
        <v>0</v>
      </c>
      <c r="H260" s="44"/>
      <c r="I260" s="72"/>
    </row>
    <row r="261" spans="1:11" outlineLevel="2">
      <c r="A261" s="211"/>
      <c r="B261" s="3"/>
      <c r="C261" s="27"/>
      <c r="D261" s="17"/>
      <c r="E261" s="17"/>
      <c r="F261" s="47"/>
      <c r="G261" s="19"/>
      <c r="H261" s="44"/>
      <c r="I261" s="72"/>
    </row>
    <row r="262" spans="1:11" outlineLevel="2">
      <c r="A262" s="211"/>
      <c r="B262" s="3" t="s">
        <v>35</v>
      </c>
      <c r="C262" s="16" t="s">
        <v>13</v>
      </c>
      <c r="D262" s="25">
        <v>4</v>
      </c>
      <c r="E262" s="25"/>
      <c r="F262" s="18"/>
      <c r="G262" s="19">
        <f>F262*E262</f>
        <v>0</v>
      </c>
      <c r="H262" s="44"/>
      <c r="I262" s="72"/>
    </row>
    <row r="263" spans="1:11" outlineLevel="2">
      <c r="A263" s="211"/>
      <c r="B263" s="3" t="s">
        <v>126</v>
      </c>
      <c r="C263" s="16" t="s">
        <v>13</v>
      </c>
      <c r="D263" s="25">
        <v>4</v>
      </c>
      <c r="E263" s="25"/>
      <c r="F263" s="18"/>
      <c r="G263" s="19">
        <f>F263*E263</f>
        <v>0</v>
      </c>
      <c r="H263" s="44"/>
      <c r="I263" s="72"/>
    </row>
    <row r="264" spans="1:11" outlineLevel="2">
      <c r="A264" s="211"/>
      <c r="B264" s="3" t="s">
        <v>272</v>
      </c>
      <c r="C264" s="16" t="s">
        <v>13</v>
      </c>
      <c r="D264" s="25">
        <v>1</v>
      </c>
      <c r="E264" s="25"/>
      <c r="F264" s="18"/>
      <c r="G264" s="19">
        <f>F264*E264</f>
        <v>0</v>
      </c>
      <c r="H264" s="44"/>
      <c r="I264" s="72"/>
      <c r="K264" s="103"/>
    </row>
    <row r="265" spans="1:11" outlineLevel="2">
      <c r="A265" s="211"/>
      <c r="B265" s="21" t="s">
        <v>226</v>
      </c>
      <c r="C265" s="16" t="s">
        <v>13</v>
      </c>
      <c r="D265" s="17">
        <v>1</v>
      </c>
      <c r="E265" s="17"/>
      <c r="F265" s="18"/>
      <c r="G265" s="19">
        <f>F265*E265</f>
        <v>0</v>
      </c>
      <c r="H265" s="44"/>
      <c r="I265" s="72"/>
      <c r="K265" s="103"/>
    </row>
    <row r="266" spans="1:11" outlineLevel="2">
      <c r="A266" s="211"/>
      <c r="B266" s="21"/>
      <c r="C266" s="16"/>
      <c r="D266" s="17"/>
      <c r="E266" s="17"/>
      <c r="F266" s="47"/>
      <c r="G266" s="19"/>
      <c r="H266" s="44"/>
      <c r="I266" s="72"/>
    </row>
    <row r="267" spans="1:11" outlineLevel="2">
      <c r="A267" s="211"/>
      <c r="B267" s="28" t="s">
        <v>37</v>
      </c>
      <c r="C267" s="16" t="s">
        <v>23</v>
      </c>
      <c r="D267" s="25">
        <v>1</v>
      </c>
      <c r="E267" s="25"/>
      <c r="F267" s="47"/>
      <c r="G267" s="19">
        <f>F267*E267</f>
        <v>0</v>
      </c>
      <c r="H267" s="44"/>
      <c r="I267" s="72"/>
    </row>
    <row r="268" spans="1:11" outlineLevel="2">
      <c r="A268" s="211"/>
      <c r="B268" s="28"/>
      <c r="C268" s="16"/>
      <c r="D268" s="25"/>
      <c r="E268" s="25"/>
      <c r="F268" s="47"/>
      <c r="G268" s="19"/>
      <c r="H268" s="44"/>
      <c r="I268" s="72"/>
    </row>
    <row r="269" spans="1:11" outlineLevel="2">
      <c r="A269" s="211"/>
      <c r="B269" s="133" t="s">
        <v>421</v>
      </c>
      <c r="C269" s="16"/>
      <c r="D269" s="25"/>
      <c r="E269" s="25"/>
      <c r="F269" s="47"/>
      <c r="G269" s="19"/>
      <c r="H269" s="44"/>
      <c r="I269" s="72"/>
    </row>
    <row r="270" spans="1:11" outlineLevel="2">
      <c r="A270" s="211"/>
      <c r="B270" s="43"/>
      <c r="C270" s="16"/>
      <c r="D270" s="25"/>
      <c r="E270" s="25"/>
      <c r="F270" s="47"/>
      <c r="G270" s="19"/>
      <c r="H270" s="44"/>
      <c r="I270" s="72"/>
    </row>
    <row r="271" spans="1:11" outlineLevel="2">
      <c r="A271" s="211"/>
      <c r="B271" s="28" t="s">
        <v>34</v>
      </c>
      <c r="C271" s="24" t="s">
        <v>13</v>
      </c>
      <c r="D271" s="17">
        <v>7</v>
      </c>
      <c r="E271" s="17"/>
      <c r="F271" s="18"/>
      <c r="G271" s="19">
        <f>F271*E271</f>
        <v>0</v>
      </c>
      <c r="H271" s="44"/>
      <c r="I271" s="72"/>
    </row>
    <row r="272" spans="1:11" outlineLevel="2">
      <c r="A272" s="211"/>
      <c r="B272" s="28" t="s">
        <v>42</v>
      </c>
      <c r="C272" s="24" t="s">
        <v>13</v>
      </c>
      <c r="D272" s="25">
        <v>1</v>
      </c>
      <c r="E272" s="25"/>
      <c r="F272" s="47"/>
      <c r="G272" s="19">
        <f>F272*E272</f>
        <v>0</v>
      </c>
      <c r="H272" s="44"/>
      <c r="I272" s="72"/>
    </row>
    <row r="273" spans="1:16" outlineLevel="2">
      <c r="A273" s="211"/>
      <c r="B273" s="28"/>
      <c r="C273" s="24"/>
      <c r="D273" s="25"/>
      <c r="E273" s="25"/>
      <c r="F273" s="47"/>
      <c r="G273" s="19"/>
      <c r="H273" s="44"/>
      <c r="I273" s="72"/>
    </row>
    <row r="274" spans="1:16" outlineLevel="2">
      <c r="A274" s="211"/>
      <c r="B274" s="42" t="s">
        <v>225</v>
      </c>
      <c r="C274" s="24" t="s">
        <v>13</v>
      </c>
      <c r="D274" s="17">
        <v>1</v>
      </c>
      <c r="E274" s="17"/>
      <c r="F274" s="18"/>
      <c r="G274" s="19">
        <f>F274*E274</f>
        <v>0</v>
      </c>
      <c r="H274" s="44"/>
      <c r="I274" s="72"/>
    </row>
    <row r="275" spans="1:16" outlineLevel="2">
      <c r="A275" s="211"/>
      <c r="B275" s="42"/>
      <c r="C275" s="24"/>
      <c r="D275" s="25"/>
      <c r="E275" s="25"/>
      <c r="F275" s="47"/>
      <c r="G275" s="19"/>
      <c r="H275" s="44"/>
      <c r="I275" s="72"/>
    </row>
    <row r="276" spans="1:16" outlineLevel="2">
      <c r="A276" s="211"/>
      <c r="B276" s="42" t="s">
        <v>394</v>
      </c>
      <c r="C276" s="16" t="s">
        <v>13</v>
      </c>
      <c r="D276" s="25">
        <v>1</v>
      </c>
      <c r="E276" s="25"/>
      <c r="F276" s="41"/>
      <c r="G276" s="227">
        <f>F276*E276</f>
        <v>0</v>
      </c>
      <c r="H276" s="44"/>
      <c r="I276" s="72"/>
    </row>
    <row r="277" spans="1:16" outlineLevel="2">
      <c r="A277" s="211"/>
      <c r="B277" s="3"/>
      <c r="C277" s="27"/>
      <c r="D277" s="25"/>
      <c r="E277" s="25"/>
      <c r="F277" s="47"/>
      <c r="G277" s="19"/>
      <c r="H277" s="44"/>
      <c r="I277" s="72"/>
      <c r="J277" s="52"/>
    </row>
    <row r="278" spans="1:16" outlineLevel="2">
      <c r="A278" s="211"/>
      <c r="B278" s="3" t="s">
        <v>35</v>
      </c>
      <c r="C278" s="16" t="s">
        <v>13</v>
      </c>
      <c r="D278" s="17">
        <v>4</v>
      </c>
      <c r="E278" s="17"/>
      <c r="F278" s="18"/>
      <c r="G278" s="19">
        <f>F278*E278</f>
        <v>0</v>
      </c>
      <c r="H278" s="44"/>
      <c r="I278" s="72"/>
      <c r="J278" s="52"/>
    </row>
    <row r="279" spans="1:16" outlineLevel="2">
      <c r="A279" s="211"/>
      <c r="B279" s="3" t="s">
        <v>126</v>
      </c>
      <c r="C279" s="16" t="s">
        <v>13</v>
      </c>
      <c r="D279" s="17">
        <v>4</v>
      </c>
      <c r="E279" s="17"/>
      <c r="F279" s="18"/>
      <c r="G279" s="19">
        <f>F279*E279</f>
        <v>0</v>
      </c>
      <c r="H279" s="44"/>
      <c r="I279" s="72"/>
      <c r="J279" s="52"/>
    </row>
    <row r="280" spans="1:16" outlineLevel="2">
      <c r="A280" s="211"/>
      <c r="B280" s="3" t="s">
        <v>272</v>
      </c>
      <c r="C280" s="16" t="s">
        <v>13</v>
      </c>
      <c r="D280" s="17">
        <v>1</v>
      </c>
      <c r="E280" s="17"/>
      <c r="F280" s="18"/>
      <c r="G280" s="19">
        <f>F280*E280</f>
        <v>0</v>
      </c>
      <c r="H280" s="44"/>
      <c r="I280" s="72"/>
      <c r="J280" s="52"/>
      <c r="K280" s="69"/>
      <c r="L280" s="69"/>
      <c r="M280" s="69"/>
      <c r="N280" s="69"/>
      <c r="O280" s="69"/>
      <c r="P280" s="69"/>
    </row>
    <row r="281" spans="1:16" outlineLevel="2">
      <c r="A281" s="211"/>
      <c r="B281" s="21" t="s">
        <v>226</v>
      </c>
      <c r="C281" s="16" t="s">
        <v>13</v>
      </c>
      <c r="D281" s="17">
        <v>1</v>
      </c>
      <c r="E281" s="17"/>
      <c r="F281" s="18"/>
      <c r="G281" s="19">
        <f>F281*E281</f>
        <v>0</v>
      </c>
      <c r="H281" s="44"/>
      <c r="I281" s="72"/>
    </row>
    <row r="282" spans="1:16" outlineLevel="2">
      <c r="A282" s="211"/>
      <c r="B282" s="21"/>
      <c r="C282" s="16"/>
      <c r="D282" s="25"/>
      <c r="E282" s="25"/>
      <c r="F282" s="18"/>
      <c r="G282" s="19"/>
      <c r="H282" s="44"/>
      <c r="I282" s="72"/>
    </row>
    <row r="283" spans="1:16" outlineLevel="2">
      <c r="A283" s="211"/>
      <c r="B283" s="28" t="s">
        <v>37</v>
      </c>
      <c r="C283" s="16" t="s">
        <v>23</v>
      </c>
      <c r="D283" s="25">
        <v>1</v>
      </c>
      <c r="E283" s="25"/>
      <c r="F283" s="18"/>
      <c r="G283" s="19">
        <f>F283*E283</f>
        <v>0</v>
      </c>
      <c r="H283" s="44"/>
      <c r="I283" s="72"/>
    </row>
    <row r="284" spans="1:16" outlineLevel="2">
      <c r="A284" s="211"/>
      <c r="B284" s="42"/>
      <c r="C284" s="24"/>
      <c r="D284" s="25"/>
      <c r="E284" s="25"/>
      <c r="F284" s="18"/>
      <c r="G284" s="19"/>
      <c r="H284" s="44"/>
      <c r="I284" s="72"/>
    </row>
    <row r="285" spans="1:16" outlineLevel="2">
      <c r="A285" s="211"/>
      <c r="B285" s="43" t="s">
        <v>98</v>
      </c>
      <c r="C285" s="16"/>
      <c r="D285" s="17"/>
      <c r="E285" s="17"/>
      <c r="F285" s="18"/>
      <c r="G285" s="19"/>
      <c r="H285" s="44"/>
    </row>
    <row r="286" spans="1:16" outlineLevel="2">
      <c r="A286" s="211"/>
      <c r="B286" s="3" t="s">
        <v>427</v>
      </c>
      <c r="C286" s="27"/>
      <c r="D286" s="17"/>
      <c r="E286" s="17"/>
      <c r="F286" s="18"/>
      <c r="G286" s="19"/>
      <c r="H286" s="44"/>
    </row>
    <row r="287" spans="1:16" outlineLevel="2">
      <c r="A287" s="211"/>
      <c r="B287" s="21" t="s">
        <v>44</v>
      </c>
      <c r="C287" s="24" t="s">
        <v>19</v>
      </c>
      <c r="D287" s="25"/>
      <c r="E287" s="25"/>
      <c r="F287" s="18"/>
      <c r="G287" s="19"/>
      <c r="H287" s="44"/>
    </row>
    <row r="288" spans="1:16" outlineLevel="2">
      <c r="A288" s="211"/>
      <c r="B288" s="21" t="s">
        <v>45</v>
      </c>
      <c r="C288" s="16" t="s">
        <v>19</v>
      </c>
      <c r="D288" s="20">
        <v>21</v>
      </c>
      <c r="E288" s="20"/>
      <c r="F288" s="18"/>
      <c r="G288" s="19">
        <f>F288*E288</f>
        <v>0</v>
      </c>
      <c r="H288" s="44"/>
      <c r="J288" s="103"/>
      <c r="L288" s="153"/>
    </row>
    <row r="289" spans="1:14" outlineLevel="2">
      <c r="A289" s="211"/>
      <c r="B289" s="21" t="s">
        <v>47</v>
      </c>
      <c r="C289" s="16" t="s">
        <v>19</v>
      </c>
      <c r="D289" s="20">
        <v>129</v>
      </c>
      <c r="E289" s="20"/>
      <c r="F289" s="18"/>
      <c r="G289" s="19">
        <f>F289*E289</f>
        <v>0</v>
      </c>
      <c r="H289" s="44"/>
      <c r="J289" s="103"/>
      <c r="L289" s="59"/>
    </row>
    <row r="290" spans="1:14" outlineLevel="2">
      <c r="A290" s="211"/>
      <c r="B290" s="21" t="s">
        <v>48</v>
      </c>
      <c r="C290" s="16" t="s">
        <v>19</v>
      </c>
      <c r="D290" s="20">
        <v>20</v>
      </c>
      <c r="E290" s="20"/>
      <c r="F290" s="18"/>
      <c r="G290" s="19">
        <f>F290*E290</f>
        <v>0</v>
      </c>
      <c r="H290" s="44"/>
      <c r="K290" s="103"/>
      <c r="L290" s="59"/>
    </row>
    <row r="291" spans="1:14" outlineLevel="2">
      <c r="A291" s="211"/>
      <c r="B291" s="21" t="s">
        <v>255</v>
      </c>
      <c r="C291" s="16" t="s">
        <v>19</v>
      </c>
      <c r="D291" s="20">
        <v>81</v>
      </c>
      <c r="E291" s="20"/>
      <c r="F291" s="18"/>
      <c r="G291" s="19">
        <f>F291*E291</f>
        <v>0</v>
      </c>
      <c r="H291" s="44"/>
      <c r="I291" s="59"/>
      <c r="K291" s="59"/>
      <c r="L291" s="59"/>
    </row>
    <row r="292" spans="1:14" outlineLevel="2">
      <c r="A292" s="211"/>
      <c r="B292" s="3" t="s">
        <v>30</v>
      </c>
      <c r="C292" s="24" t="s">
        <v>29</v>
      </c>
      <c r="D292" s="26">
        <v>70.763040000000004</v>
      </c>
      <c r="E292" s="26"/>
      <c r="F292" s="18"/>
      <c r="G292" s="19">
        <f>F292*E292</f>
        <v>0</v>
      </c>
      <c r="H292" s="44"/>
      <c r="K292" s="59"/>
      <c r="L292" s="59"/>
    </row>
    <row r="293" spans="1:14" outlineLevel="2">
      <c r="A293" s="211"/>
      <c r="B293" s="3"/>
      <c r="C293" s="16"/>
      <c r="D293" s="17"/>
      <c r="E293" s="17"/>
      <c r="F293" s="18"/>
      <c r="G293" s="19"/>
      <c r="H293" s="44"/>
      <c r="L293" s="59"/>
    </row>
    <row r="294" spans="1:14" outlineLevel="2">
      <c r="A294" s="211"/>
      <c r="B294" s="28" t="s">
        <v>34</v>
      </c>
      <c r="C294" s="16" t="s">
        <v>13</v>
      </c>
      <c r="D294" s="17">
        <v>28</v>
      </c>
      <c r="E294" s="17"/>
      <c r="F294" s="18"/>
      <c r="G294" s="227">
        <f>F294*E294</f>
        <v>0</v>
      </c>
      <c r="H294" s="44"/>
      <c r="L294" s="59"/>
    </row>
    <row r="295" spans="1:14" outlineLevel="2">
      <c r="A295" s="211"/>
      <c r="B295" s="28" t="s">
        <v>42</v>
      </c>
      <c r="C295" s="16" t="s">
        <v>13</v>
      </c>
      <c r="D295" s="25">
        <v>14</v>
      </c>
      <c r="E295" s="25"/>
      <c r="F295" s="41"/>
      <c r="G295" s="227">
        <f>F295*E295</f>
        <v>0</v>
      </c>
      <c r="H295" s="44"/>
      <c r="L295" s="59"/>
    </row>
    <row r="296" spans="1:14" outlineLevel="2">
      <c r="A296" s="211"/>
      <c r="B296" s="21"/>
      <c r="C296" s="16"/>
      <c r="D296" s="25"/>
      <c r="E296" s="25"/>
      <c r="F296" s="41"/>
      <c r="G296" s="227"/>
      <c r="H296" s="44"/>
      <c r="L296" s="59"/>
    </row>
    <row r="297" spans="1:14" outlineLevel="2">
      <c r="A297" s="211"/>
      <c r="B297" s="21" t="s">
        <v>417</v>
      </c>
      <c r="C297" s="16" t="s">
        <v>13</v>
      </c>
      <c r="D297" s="17">
        <v>2</v>
      </c>
      <c r="E297" s="17"/>
      <c r="F297" s="18"/>
      <c r="G297" s="19">
        <f>F297*E297</f>
        <v>0</v>
      </c>
      <c r="H297" s="44"/>
      <c r="J297" s="103"/>
      <c r="L297" s="59"/>
      <c r="N297" s="59"/>
    </row>
    <row r="298" spans="1:14" outlineLevel="2">
      <c r="A298" s="211"/>
      <c r="B298" s="115" t="s">
        <v>418</v>
      </c>
      <c r="C298" s="16"/>
      <c r="D298" s="17"/>
      <c r="E298" s="17"/>
      <c r="F298" s="18"/>
      <c r="G298" s="19"/>
      <c r="H298" s="44"/>
      <c r="J298" s="103"/>
      <c r="L298" s="59"/>
      <c r="N298" s="59"/>
    </row>
    <row r="299" spans="1:14" outlineLevel="2">
      <c r="A299" s="211"/>
      <c r="B299" s="115"/>
      <c r="C299" s="16"/>
      <c r="D299" s="17"/>
      <c r="E299" s="17"/>
      <c r="F299" s="18"/>
      <c r="G299" s="19"/>
      <c r="H299" s="44"/>
      <c r="J299" s="103"/>
      <c r="L299" s="59"/>
      <c r="N299" s="59"/>
    </row>
    <row r="300" spans="1:14" outlineLevel="2">
      <c r="A300" s="211"/>
      <c r="B300" s="21" t="s">
        <v>352</v>
      </c>
      <c r="C300" s="16" t="s">
        <v>19</v>
      </c>
      <c r="D300" s="20">
        <v>423.2</v>
      </c>
      <c r="E300" s="20"/>
      <c r="F300" s="18"/>
      <c r="G300" s="19">
        <f>F300*E300</f>
        <v>0</v>
      </c>
      <c r="H300" s="179"/>
      <c r="J300" s="103"/>
      <c r="L300" s="59"/>
    </row>
    <row r="301" spans="1:14" outlineLevel="2">
      <c r="A301" s="211"/>
      <c r="B301" s="21"/>
      <c r="C301" s="16"/>
      <c r="D301" s="17"/>
      <c r="E301" s="17"/>
      <c r="F301" s="18"/>
      <c r="G301" s="19"/>
      <c r="H301" s="44"/>
      <c r="J301" s="103"/>
      <c r="L301" s="59"/>
    </row>
    <row r="302" spans="1:14" outlineLevel="2">
      <c r="A302" s="211"/>
      <c r="B302" s="28" t="s">
        <v>37</v>
      </c>
      <c r="C302" s="16" t="s">
        <v>23</v>
      </c>
      <c r="D302" s="25">
        <v>1</v>
      </c>
      <c r="E302" s="25"/>
      <c r="F302" s="18"/>
      <c r="G302" s="19">
        <f>F302*E302</f>
        <v>0</v>
      </c>
      <c r="H302" s="44"/>
      <c r="J302" s="103"/>
      <c r="L302" s="59"/>
    </row>
    <row r="303" spans="1:14">
      <c r="A303" s="211"/>
      <c r="B303" s="3"/>
      <c r="C303" s="16"/>
      <c r="D303" s="17"/>
      <c r="E303" s="17"/>
      <c r="F303" s="18"/>
      <c r="G303" s="19"/>
      <c r="H303" s="44"/>
      <c r="J303" s="103"/>
      <c r="L303" s="59"/>
    </row>
    <row r="304" spans="1:14">
      <c r="A304" s="207" t="s">
        <v>416</v>
      </c>
      <c r="B304" s="12" t="s">
        <v>99</v>
      </c>
      <c r="C304" s="35"/>
      <c r="D304" s="36"/>
      <c r="E304" s="36"/>
      <c r="F304" s="37"/>
      <c r="G304" s="225">
        <f>MROUND(SUBTOTAL(9,G306:G442),10)</f>
        <v>0</v>
      </c>
      <c r="J304" s="103"/>
      <c r="L304" s="59"/>
    </row>
    <row r="305" spans="1:14" outlineLevel="1">
      <c r="A305" s="209"/>
      <c r="B305" s="15"/>
      <c r="C305" s="64"/>
      <c r="D305" s="65"/>
      <c r="E305" s="65"/>
      <c r="F305" s="66"/>
      <c r="G305" s="228"/>
      <c r="H305" s="1"/>
      <c r="I305" s="76"/>
      <c r="J305" s="103"/>
      <c r="L305" s="59"/>
    </row>
    <row r="306" spans="1:14" outlineLevel="1">
      <c r="A306" s="211" t="s">
        <v>433</v>
      </c>
      <c r="B306" s="15" t="s">
        <v>223</v>
      </c>
      <c r="C306" s="16"/>
      <c r="D306" s="17"/>
      <c r="E306" s="17"/>
      <c r="F306" s="18"/>
      <c r="G306" s="98">
        <f>MROUND(SUBTOTAL(9,G310:G375),10)</f>
        <v>0</v>
      </c>
      <c r="H306" s="1"/>
      <c r="J306" s="103"/>
      <c r="L306" s="59"/>
    </row>
    <row r="307" spans="1:14" outlineLevel="2">
      <c r="A307" s="209"/>
      <c r="C307" s="178"/>
      <c r="D307" s="17"/>
      <c r="E307" s="17"/>
      <c r="F307" s="18"/>
      <c r="G307" s="19"/>
      <c r="H307" s="1"/>
      <c r="I307" s="154"/>
      <c r="J307" s="103"/>
      <c r="L307" s="59"/>
    </row>
    <row r="308" spans="1:14" outlineLevel="2">
      <c r="A308" s="209"/>
      <c r="B308" s="43" t="s">
        <v>101</v>
      </c>
      <c r="C308" s="16"/>
      <c r="D308" s="17"/>
      <c r="E308" s="17"/>
      <c r="F308" s="18"/>
      <c r="G308" s="19"/>
      <c r="H308" s="1"/>
      <c r="I308" s="154"/>
      <c r="J308" s="103"/>
      <c r="L308" s="59"/>
    </row>
    <row r="309" spans="1:14" outlineLevel="2">
      <c r="A309" s="209"/>
      <c r="B309" s="43"/>
      <c r="C309" s="16"/>
      <c r="D309" s="17"/>
      <c r="E309" s="17"/>
      <c r="F309" s="18"/>
      <c r="G309" s="19"/>
      <c r="H309" s="1"/>
      <c r="I309" s="154"/>
      <c r="J309" s="103"/>
      <c r="L309" s="59"/>
    </row>
    <row r="310" spans="1:14" outlineLevel="2">
      <c r="A310" s="209"/>
      <c r="B310" s="3" t="s">
        <v>102</v>
      </c>
      <c r="C310" s="16" t="s">
        <v>13</v>
      </c>
      <c r="D310" s="17">
        <v>1</v>
      </c>
      <c r="E310" s="17"/>
      <c r="F310" s="48"/>
      <c r="G310" s="19">
        <f>F310*E310</f>
        <v>0</v>
      </c>
      <c r="H310" s="1"/>
      <c r="I310" s="154"/>
      <c r="J310" s="103"/>
      <c r="L310" s="59"/>
      <c r="M310" s="59"/>
    </row>
    <row r="311" spans="1:14" ht="39" outlineLevel="2">
      <c r="A311" s="209"/>
      <c r="B311" s="117" t="s">
        <v>405</v>
      </c>
      <c r="C311" s="16" t="s">
        <v>11</v>
      </c>
      <c r="D311" s="17"/>
      <c r="E311" s="17"/>
      <c r="F311" s="18"/>
      <c r="G311" s="19"/>
      <c r="H311" s="1"/>
      <c r="I311" s="154"/>
      <c r="J311" s="103"/>
      <c r="L311" s="59"/>
    </row>
    <row r="312" spans="1:14" outlineLevel="2">
      <c r="A312" s="209"/>
      <c r="B312" s="3" t="s">
        <v>334</v>
      </c>
      <c r="C312" s="16" t="s">
        <v>23</v>
      </c>
      <c r="D312" s="17">
        <v>1</v>
      </c>
      <c r="E312" s="17"/>
      <c r="F312" s="18"/>
      <c r="G312" s="19">
        <f>E312*F312</f>
        <v>0</v>
      </c>
      <c r="H312" s="1"/>
      <c r="I312" s="154"/>
      <c r="J312" s="103"/>
      <c r="L312" s="59"/>
    </row>
    <row r="313" spans="1:14" outlineLevel="2">
      <c r="A313" s="209"/>
      <c r="B313" s="39"/>
      <c r="C313" s="27"/>
      <c r="D313" s="86"/>
      <c r="E313" s="86"/>
      <c r="F313" s="87"/>
      <c r="G313" s="19"/>
      <c r="H313" s="1"/>
      <c r="I313" s="154"/>
      <c r="J313" s="103"/>
      <c r="L313" s="59"/>
    </row>
    <row r="314" spans="1:14" outlineLevel="2">
      <c r="A314" s="209"/>
      <c r="B314" s="43" t="s">
        <v>333</v>
      </c>
      <c r="C314" s="118"/>
      <c r="D314" s="119"/>
      <c r="E314" s="119"/>
      <c r="F314" s="120"/>
      <c r="G314" s="241"/>
      <c r="H314" s="1"/>
      <c r="I314" s="154"/>
      <c r="J314" s="103"/>
      <c r="L314" s="59"/>
    </row>
    <row r="315" spans="1:14" outlineLevel="2">
      <c r="A315" s="209"/>
      <c r="B315" s="43"/>
      <c r="C315" s="118"/>
      <c r="D315" s="119"/>
      <c r="E315" s="119"/>
      <c r="F315" s="120"/>
      <c r="G315" s="241"/>
      <c r="H315" s="1"/>
      <c r="I315" s="154"/>
      <c r="J315" s="103"/>
      <c r="L315" s="59"/>
    </row>
    <row r="316" spans="1:14" outlineLevel="2">
      <c r="A316" s="209"/>
      <c r="B316" s="3" t="s">
        <v>408</v>
      </c>
      <c r="C316" s="16" t="s">
        <v>166</v>
      </c>
      <c r="D316" s="119"/>
      <c r="E316" s="119"/>
      <c r="F316" s="120"/>
      <c r="G316" s="241"/>
      <c r="H316" s="1"/>
      <c r="I316" s="154"/>
      <c r="J316" s="103"/>
      <c r="L316" s="59"/>
      <c r="N316" s="59"/>
    </row>
    <row r="317" spans="1:14" outlineLevel="2">
      <c r="A317" s="209"/>
      <c r="B317" s="3"/>
      <c r="C317" s="16"/>
      <c r="D317" s="119"/>
      <c r="E317" s="119"/>
      <c r="F317" s="120"/>
      <c r="G317" s="241"/>
      <c r="H317" s="1"/>
      <c r="I317" s="154"/>
      <c r="J317" s="103"/>
      <c r="L317" s="59"/>
    </row>
    <row r="318" spans="1:14" outlineLevel="2">
      <c r="A318" s="209"/>
      <c r="B318" s="3" t="s">
        <v>156</v>
      </c>
      <c r="C318" s="118"/>
      <c r="D318" s="17">
        <v>1</v>
      </c>
      <c r="E318" s="17"/>
      <c r="F318" s="18"/>
      <c r="G318" s="19">
        <f>E318*F318</f>
        <v>0</v>
      </c>
      <c r="H318" s="1"/>
      <c r="I318" s="154"/>
      <c r="J318" s="103"/>
      <c r="L318" s="59"/>
    </row>
    <row r="319" spans="1:14" outlineLevel="2">
      <c r="A319" s="209"/>
      <c r="B319" s="117" t="s">
        <v>338</v>
      </c>
      <c r="C319" s="118"/>
      <c r="D319" s="119"/>
      <c r="E319" s="119"/>
      <c r="F319" s="120"/>
      <c r="G319" s="229"/>
      <c r="H319" s="1"/>
      <c r="I319" s="154"/>
      <c r="J319" s="103"/>
      <c r="L319" s="59"/>
    </row>
    <row r="320" spans="1:14" outlineLevel="2">
      <c r="A320" s="209"/>
      <c r="B320" s="43"/>
      <c r="C320" s="118"/>
      <c r="D320" s="119"/>
      <c r="E320" s="119"/>
      <c r="F320" s="120"/>
      <c r="G320" s="229"/>
      <c r="H320" s="1"/>
      <c r="I320" s="154"/>
      <c r="J320" s="103"/>
      <c r="L320" s="59"/>
    </row>
    <row r="321" spans="1:12" outlineLevel="2">
      <c r="A321" s="209"/>
      <c r="B321" s="23" t="s">
        <v>343</v>
      </c>
      <c r="F321" s="121"/>
      <c r="G321" s="230"/>
      <c r="H321" s="1"/>
      <c r="I321" s="154"/>
      <c r="J321" s="103"/>
      <c r="L321" s="59"/>
    </row>
    <row r="322" spans="1:12" outlineLevel="2">
      <c r="A322" s="209"/>
      <c r="B322" s="122" t="s">
        <v>341</v>
      </c>
      <c r="C322" s="24" t="s">
        <v>19</v>
      </c>
      <c r="D322" s="25">
        <v>7</v>
      </c>
      <c r="E322" s="25"/>
      <c r="F322" s="41"/>
      <c r="G322" s="231">
        <f t="shared" ref="G322:G327" si="10">E322*F322</f>
        <v>0</v>
      </c>
      <c r="H322" s="1"/>
      <c r="I322" s="154"/>
      <c r="J322" s="103"/>
      <c r="L322" s="59"/>
    </row>
    <row r="323" spans="1:12" outlineLevel="2">
      <c r="A323" s="209"/>
      <c r="B323" s="123" t="s">
        <v>20</v>
      </c>
      <c r="C323" s="16" t="s">
        <v>19</v>
      </c>
      <c r="D323" s="20">
        <v>7</v>
      </c>
      <c r="E323" s="20"/>
      <c r="F323" s="41"/>
      <c r="G323" s="60">
        <f t="shared" si="10"/>
        <v>0</v>
      </c>
      <c r="H323" s="1"/>
      <c r="I323" s="154"/>
      <c r="J323" s="103"/>
      <c r="L323" s="59"/>
    </row>
    <row r="324" spans="1:12" outlineLevel="2">
      <c r="A324" s="209"/>
      <c r="B324" s="123" t="s">
        <v>510</v>
      </c>
      <c r="C324" s="16" t="s">
        <v>19</v>
      </c>
      <c r="D324" s="20">
        <v>7</v>
      </c>
      <c r="E324" s="20"/>
      <c r="F324" s="41"/>
      <c r="G324" s="60">
        <f t="shared" si="10"/>
        <v>0</v>
      </c>
      <c r="H324" s="1"/>
      <c r="I324" s="154"/>
      <c r="J324" s="103"/>
      <c r="L324" s="59"/>
    </row>
    <row r="325" spans="1:12" outlineLevel="2">
      <c r="A325" s="209"/>
      <c r="B325" s="123" t="s">
        <v>344</v>
      </c>
      <c r="C325" s="16" t="s">
        <v>13</v>
      </c>
      <c r="D325" s="20">
        <v>1</v>
      </c>
      <c r="E325" s="20"/>
      <c r="F325" s="41"/>
      <c r="G325" s="60">
        <f t="shared" si="10"/>
        <v>0</v>
      </c>
      <c r="H325" s="1"/>
      <c r="I325" s="154"/>
      <c r="J325" s="103"/>
      <c r="L325" s="59"/>
    </row>
    <row r="326" spans="1:12" outlineLevel="2">
      <c r="A326" s="209"/>
      <c r="B326" s="124" t="s">
        <v>335</v>
      </c>
      <c r="C326" s="16" t="s">
        <v>13</v>
      </c>
      <c r="D326" s="20">
        <v>1</v>
      </c>
      <c r="E326" s="20"/>
      <c r="F326" s="41"/>
      <c r="G326" s="60">
        <f t="shared" si="10"/>
        <v>0</v>
      </c>
      <c r="H326" s="1"/>
      <c r="I326" s="154"/>
      <c r="J326" s="103"/>
      <c r="L326" s="59"/>
    </row>
    <row r="327" spans="1:12" outlineLevel="2">
      <c r="A327" s="209"/>
      <c r="B327" s="123" t="s">
        <v>345</v>
      </c>
      <c r="C327" s="16" t="s">
        <v>13</v>
      </c>
      <c r="D327" s="20">
        <v>2</v>
      </c>
      <c r="E327" s="20"/>
      <c r="F327" s="41"/>
      <c r="G327" s="60">
        <f t="shared" si="10"/>
        <v>0</v>
      </c>
      <c r="H327" s="1"/>
      <c r="I327" s="154"/>
      <c r="J327" s="103"/>
      <c r="L327" s="59"/>
    </row>
    <row r="328" spans="1:12" outlineLevel="2">
      <c r="A328" s="209"/>
      <c r="B328" s="123"/>
      <c r="C328" s="16"/>
      <c r="D328" s="20"/>
      <c r="E328" s="20"/>
      <c r="F328" s="41"/>
      <c r="G328" s="60"/>
      <c r="H328" s="1"/>
      <c r="I328" s="154"/>
      <c r="J328" s="103"/>
      <c r="L328" s="59"/>
    </row>
    <row r="329" spans="1:12" outlineLevel="2">
      <c r="A329" s="209"/>
      <c r="B329" s="3" t="s">
        <v>383</v>
      </c>
      <c r="G329" s="60"/>
      <c r="H329" s="1"/>
      <c r="I329" s="154"/>
      <c r="L329" s="59"/>
    </row>
    <row r="330" spans="1:12" outlineLevel="2">
      <c r="A330" s="209"/>
      <c r="B330" s="21" t="s">
        <v>46</v>
      </c>
      <c r="C330" s="24" t="s">
        <v>19</v>
      </c>
      <c r="D330" s="25">
        <v>20</v>
      </c>
      <c r="E330" s="25"/>
      <c r="F330" s="18"/>
      <c r="G330" s="19">
        <f>F330*E330</f>
        <v>0</v>
      </c>
      <c r="H330" s="1"/>
      <c r="I330" s="154"/>
      <c r="J330" s="103"/>
      <c r="L330" s="59"/>
    </row>
    <row r="331" spans="1:12" outlineLevel="2">
      <c r="A331" s="209"/>
      <c r="B331" s="3" t="s">
        <v>121</v>
      </c>
      <c r="C331" s="67" t="s">
        <v>29</v>
      </c>
      <c r="D331" s="20">
        <v>9</v>
      </c>
      <c r="E331" s="20"/>
      <c r="F331" s="18"/>
      <c r="G331" s="19">
        <f>E331*F331</f>
        <v>0</v>
      </c>
      <c r="H331" s="1"/>
      <c r="I331" s="154"/>
      <c r="J331" s="103"/>
      <c r="L331" s="59"/>
    </row>
    <row r="332" spans="1:12" outlineLevel="2">
      <c r="A332" s="209"/>
      <c r="B332" s="3"/>
      <c r="C332" s="67"/>
      <c r="D332" s="20"/>
      <c r="E332" s="20"/>
      <c r="F332" s="18"/>
      <c r="G332" s="19"/>
      <c r="H332" s="1"/>
      <c r="I332" s="154"/>
      <c r="J332" s="103"/>
      <c r="L332" s="59"/>
    </row>
    <row r="333" spans="1:12" outlineLevel="2">
      <c r="A333" s="209"/>
      <c r="B333" s="3" t="s">
        <v>130</v>
      </c>
      <c r="C333" s="67" t="s">
        <v>13</v>
      </c>
      <c r="D333" s="20">
        <v>6</v>
      </c>
      <c r="E333" s="20"/>
      <c r="F333" s="18"/>
      <c r="G333" s="19">
        <f>E333*F333</f>
        <v>0</v>
      </c>
      <c r="H333" s="1"/>
      <c r="I333" s="154"/>
      <c r="J333" s="103"/>
      <c r="L333" s="59"/>
    </row>
    <row r="334" spans="1:12" outlineLevel="2">
      <c r="A334" s="209"/>
      <c r="B334" s="3" t="s">
        <v>340</v>
      </c>
      <c r="C334" s="67" t="s">
        <v>13</v>
      </c>
      <c r="D334" s="20">
        <v>1</v>
      </c>
      <c r="E334" s="20"/>
      <c r="F334" s="18"/>
      <c r="G334" s="19">
        <f>E334*F334</f>
        <v>0</v>
      </c>
      <c r="H334" s="1"/>
      <c r="I334" s="154"/>
      <c r="J334" s="103"/>
      <c r="L334" s="59"/>
    </row>
    <row r="335" spans="1:12" outlineLevel="2">
      <c r="A335" s="209"/>
      <c r="B335" s="3" t="s">
        <v>339</v>
      </c>
      <c r="C335" s="16" t="s">
        <v>13</v>
      </c>
      <c r="D335" s="17">
        <v>2</v>
      </c>
      <c r="E335" s="17"/>
      <c r="F335" s="18"/>
      <c r="G335" s="19">
        <f>E335*F335</f>
        <v>0</v>
      </c>
      <c r="H335" s="1"/>
      <c r="I335" s="154"/>
      <c r="J335" s="103"/>
      <c r="L335" s="59"/>
    </row>
    <row r="336" spans="1:12" outlineLevel="2">
      <c r="A336" s="209"/>
      <c r="B336" s="3"/>
      <c r="C336" s="24"/>
      <c r="D336" s="25"/>
      <c r="E336" s="25"/>
      <c r="F336" s="18"/>
      <c r="G336" s="19"/>
      <c r="H336" s="1"/>
      <c r="I336" s="154"/>
      <c r="J336" s="103"/>
      <c r="L336" s="59"/>
    </row>
    <row r="337" spans="1:14" outlineLevel="2">
      <c r="A337" s="209"/>
      <c r="B337" s="3" t="s">
        <v>35</v>
      </c>
      <c r="C337" s="24" t="s">
        <v>13</v>
      </c>
      <c r="D337" s="25">
        <v>2</v>
      </c>
      <c r="E337" s="25"/>
      <c r="F337" s="18"/>
      <c r="G337" s="19">
        <f>E337*F337</f>
        <v>0</v>
      </c>
      <c r="H337" s="1"/>
      <c r="I337" s="154"/>
      <c r="J337" s="103"/>
      <c r="L337" s="59"/>
    </row>
    <row r="338" spans="1:14" outlineLevel="2">
      <c r="A338" s="209"/>
      <c r="B338" s="3" t="s">
        <v>95</v>
      </c>
      <c r="C338" s="24" t="s">
        <v>13</v>
      </c>
      <c r="D338" s="25">
        <v>1</v>
      </c>
      <c r="E338" s="25"/>
      <c r="F338" s="18"/>
      <c r="G338" s="19">
        <f>E338*F338</f>
        <v>0</v>
      </c>
      <c r="H338" s="1"/>
      <c r="I338" s="154"/>
      <c r="J338" s="103"/>
      <c r="L338" s="59"/>
    </row>
    <row r="339" spans="1:14" outlineLevel="2">
      <c r="A339" s="209"/>
      <c r="B339" s="3"/>
      <c r="C339" s="24"/>
      <c r="D339" s="25"/>
      <c r="E339" s="25"/>
      <c r="F339" s="18"/>
      <c r="G339" s="19"/>
      <c r="H339" s="1"/>
      <c r="I339" s="154"/>
      <c r="J339" s="103"/>
      <c r="L339" s="59"/>
    </row>
    <row r="340" spans="1:14" outlineLevel="2">
      <c r="A340" s="209"/>
      <c r="B340" s="3" t="s">
        <v>342</v>
      </c>
      <c r="C340" s="16" t="s">
        <v>23</v>
      </c>
      <c r="D340" s="17">
        <v>1</v>
      </c>
      <c r="E340" s="17"/>
      <c r="F340" s="18"/>
      <c r="G340" s="19">
        <f>E340*F340</f>
        <v>0</v>
      </c>
      <c r="H340" s="1"/>
      <c r="I340" s="154"/>
    </row>
    <row r="341" spans="1:14" outlineLevel="2">
      <c r="A341" s="209"/>
      <c r="B341" s="3"/>
      <c r="C341" s="118"/>
      <c r="D341" s="119"/>
      <c r="E341" s="119"/>
      <c r="F341" s="120"/>
      <c r="G341" s="241"/>
      <c r="H341" s="1"/>
      <c r="I341" s="154"/>
    </row>
    <row r="342" spans="1:14" outlineLevel="2">
      <c r="A342" s="211"/>
      <c r="B342" s="3" t="s">
        <v>346</v>
      </c>
      <c r="C342" s="16" t="s">
        <v>23</v>
      </c>
      <c r="D342" s="17">
        <v>1</v>
      </c>
      <c r="E342" s="17"/>
      <c r="F342" s="18"/>
      <c r="G342" s="19">
        <f>E342*F342</f>
        <v>0</v>
      </c>
      <c r="H342" s="1"/>
      <c r="I342" s="154"/>
      <c r="J342" s="155"/>
      <c r="M342" s="59"/>
    </row>
    <row r="343" spans="1:14" outlineLevel="2">
      <c r="A343" s="211"/>
      <c r="B343" s="3"/>
      <c r="C343" s="118"/>
      <c r="D343" s="119"/>
      <c r="E343" s="119"/>
      <c r="F343" s="120"/>
      <c r="G343" s="241"/>
      <c r="H343" s="1"/>
      <c r="I343" s="154"/>
      <c r="J343" s="156"/>
      <c r="K343" s="29"/>
      <c r="L343" s="29"/>
      <c r="M343" s="29"/>
      <c r="N343" s="73"/>
    </row>
    <row r="344" spans="1:14" outlineLevel="2">
      <c r="A344" s="211"/>
      <c r="B344" s="43" t="s">
        <v>105</v>
      </c>
      <c r="C344" s="16"/>
      <c r="D344" s="17"/>
      <c r="E344" s="17"/>
      <c r="F344" s="18"/>
      <c r="G344" s="63"/>
      <c r="H344" s="1"/>
      <c r="I344" s="154"/>
      <c r="J344" s="156"/>
      <c r="K344" s="29"/>
      <c r="L344" s="29"/>
      <c r="M344" s="29"/>
      <c r="N344" s="73"/>
    </row>
    <row r="345" spans="1:14" outlineLevel="2">
      <c r="A345" s="211"/>
      <c r="B345" s="43"/>
      <c r="C345" s="16"/>
      <c r="D345" s="17"/>
      <c r="E345" s="17"/>
      <c r="F345" s="18"/>
      <c r="G345" s="63"/>
      <c r="H345" s="1"/>
      <c r="I345" s="154"/>
      <c r="J345" s="156"/>
      <c r="K345" s="29"/>
      <c r="L345" s="29"/>
      <c r="M345" s="29"/>
      <c r="N345" s="73"/>
    </row>
    <row r="346" spans="1:14" outlineLevel="2">
      <c r="A346" s="211"/>
      <c r="B346" s="133" t="s">
        <v>132</v>
      </c>
      <c r="C346" s="16"/>
      <c r="D346" s="17"/>
      <c r="E346" s="17"/>
      <c r="F346" s="18"/>
      <c r="G346" s="19"/>
      <c r="H346" s="1"/>
      <c r="I346" s="154"/>
      <c r="J346" s="156"/>
      <c r="K346" s="29"/>
      <c r="L346" s="29"/>
      <c r="M346" s="29"/>
      <c r="N346" s="73"/>
    </row>
    <row r="347" spans="1:14" outlineLevel="2">
      <c r="A347" s="211"/>
      <c r="B347" s="21" t="s">
        <v>502</v>
      </c>
      <c r="C347" s="16" t="s">
        <v>131</v>
      </c>
      <c r="D347" s="17">
        <v>2824</v>
      </c>
      <c r="E347" s="17"/>
      <c r="F347" s="48"/>
      <c r="G347" s="19">
        <f t="shared" ref="G347:G354" si="11">E347*F347</f>
        <v>0</v>
      </c>
      <c r="H347" s="1"/>
      <c r="I347" s="154"/>
      <c r="J347" s="156"/>
      <c r="K347" s="29"/>
      <c r="L347" s="29"/>
      <c r="M347" s="75"/>
      <c r="N347" s="75"/>
    </row>
    <row r="348" spans="1:14" outlineLevel="2">
      <c r="A348" s="211"/>
      <c r="B348" s="21" t="s">
        <v>503</v>
      </c>
      <c r="C348" s="16" t="s">
        <v>131</v>
      </c>
      <c r="D348" s="17"/>
      <c r="E348" s="17"/>
      <c r="F348" s="48"/>
      <c r="G348" s="19">
        <f t="shared" si="11"/>
        <v>0</v>
      </c>
      <c r="H348" s="1"/>
      <c r="I348" s="154"/>
      <c r="J348" s="156"/>
      <c r="K348" s="29"/>
      <c r="L348" s="29"/>
      <c r="M348" s="75"/>
      <c r="N348" s="75"/>
    </row>
    <row r="349" spans="1:14" outlineLevel="2">
      <c r="A349" s="211"/>
      <c r="B349" s="28" t="s">
        <v>140</v>
      </c>
      <c r="C349" s="16" t="s">
        <v>134</v>
      </c>
      <c r="D349" s="20">
        <v>199.5</v>
      </c>
      <c r="E349" s="20"/>
      <c r="F349" s="48"/>
      <c r="G349" s="19">
        <f t="shared" si="11"/>
        <v>0</v>
      </c>
      <c r="H349" s="1"/>
      <c r="I349" s="154"/>
    </row>
    <row r="350" spans="1:14" outlineLevel="2">
      <c r="A350" s="211"/>
      <c r="B350" s="114" t="s">
        <v>513</v>
      </c>
      <c r="C350" s="24" t="s">
        <v>134</v>
      </c>
      <c r="D350" s="26">
        <v>78.199999999999989</v>
      </c>
      <c r="E350" s="26"/>
      <c r="F350" s="113"/>
      <c r="G350" s="19">
        <f t="shared" si="11"/>
        <v>0</v>
      </c>
      <c r="H350" s="1"/>
      <c r="I350" s="154"/>
      <c r="J350" s="155"/>
      <c r="M350" s="59"/>
    </row>
    <row r="351" spans="1:14" outlineLevel="2">
      <c r="A351" s="211"/>
      <c r="B351" s="21" t="s">
        <v>436</v>
      </c>
      <c r="C351" s="16" t="s">
        <v>13</v>
      </c>
      <c r="D351" s="17">
        <v>10</v>
      </c>
      <c r="E351" s="17"/>
      <c r="F351" s="18"/>
      <c r="G351" s="19">
        <f t="shared" si="11"/>
        <v>0</v>
      </c>
      <c r="H351" s="1"/>
      <c r="I351" s="154"/>
      <c r="J351" s="155"/>
      <c r="M351" s="59"/>
    </row>
    <row r="352" spans="1:14" outlineLevel="2">
      <c r="A352" s="211"/>
      <c r="B352" s="21" t="s">
        <v>437</v>
      </c>
      <c r="C352" s="16" t="s">
        <v>13</v>
      </c>
      <c r="D352" s="17">
        <v>10</v>
      </c>
      <c r="E352" s="17"/>
      <c r="F352" s="18"/>
      <c r="G352" s="19">
        <f t="shared" si="11"/>
        <v>0</v>
      </c>
      <c r="H352" s="1"/>
      <c r="I352" s="154"/>
      <c r="J352" s="155"/>
      <c r="M352" s="59"/>
    </row>
    <row r="353" spans="1:14" outlineLevel="2">
      <c r="A353" s="211"/>
      <c r="B353" s="21" t="s">
        <v>141</v>
      </c>
      <c r="C353" s="16" t="s">
        <v>13</v>
      </c>
      <c r="D353" s="17">
        <v>1</v>
      </c>
      <c r="E353" s="17"/>
      <c r="F353" s="18"/>
      <c r="G353" s="19">
        <f t="shared" si="11"/>
        <v>0</v>
      </c>
      <c r="H353" s="1"/>
      <c r="I353" s="154"/>
      <c r="J353" s="155"/>
      <c r="M353" s="59"/>
    </row>
    <row r="354" spans="1:14" outlineLevel="2">
      <c r="A354" s="211"/>
      <c r="B354" s="3" t="s">
        <v>103</v>
      </c>
      <c r="C354" s="16" t="s">
        <v>13</v>
      </c>
      <c r="D354" s="17">
        <v>1</v>
      </c>
      <c r="E354" s="17"/>
      <c r="F354" s="18"/>
      <c r="G354" s="19">
        <f t="shared" si="11"/>
        <v>0</v>
      </c>
      <c r="H354" s="1"/>
      <c r="I354" s="154"/>
      <c r="J354" s="155"/>
      <c r="M354" s="59"/>
    </row>
    <row r="355" spans="1:14" outlineLevel="2">
      <c r="A355" s="211"/>
      <c r="B355" s="3"/>
      <c r="C355" s="16"/>
      <c r="D355" s="17"/>
      <c r="E355" s="17"/>
      <c r="F355" s="18"/>
      <c r="G355" s="19"/>
      <c r="H355" s="1"/>
      <c r="I355" s="154"/>
      <c r="J355" s="156"/>
      <c r="K355" s="29"/>
      <c r="L355" s="29"/>
      <c r="M355" s="29"/>
      <c r="N355" s="73"/>
    </row>
    <row r="356" spans="1:14" outlineLevel="2">
      <c r="A356" s="211"/>
      <c r="B356" s="133" t="s">
        <v>136</v>
      </c>
      <c r="C356" s="16"/>
      <c r="D356" s="17"/>
      <c r="E356" s="17"/>
      <c r="F356" s="18"/>
      <c r="G356" s="19"/>
      <c r="H356" s="1"/>
      <c r="I356" s="154"/>
      <c r="J356" s="156"/>
      <c r="K356" s="29"/>
      <c r="L356" s="29"/>
      <c r="M356" s="29"/>
      <c r="N356" s="73"/>
    </row>
    <row r="357" spans="1:14" outlineLevel="2">
      <c r="A357" s="211"/>
      <c r="B357" s="21" t="s">
        <v>502</v>
      </c>
      <c r="C357" s="16" t="s">
        <v>131</v>
      </c>
      <c r="D357" s="20">
        <v>3530.2</v>
      </c>
      <c r="E357" s="20"/>
      <c r="F357" s="74"/>
      <c r="G357" s="19">
        <f t="shared" ref="G357:G363" si="12">E357*F357</f>
        <v>0</v>
      </c>
      <c r="H357" s="1"/>
      <c r="I357" s="154"/>
      <c r="J357" s="156"/>
      <c r="K357" s="29"/>
      <c r="L357" s="29"/>
      <c r="M357" s="29"/>
      <c r="N357" s="73"/>
    </row>
    <row r="358" spans="1:14" outlineLevel="2">
      <c r="A358" s="211"/>
      <c r="B358" s="21" t="s">
        <v>503</v>
      </c>
      <c r="C358" s="16" t="s">
        <v>131</v>
      </c>
      <c r="D358" s="17"/>
      <c r="E358" s="17"/>
      <c r="F358" s="48"/>
      <c r="G358" s="19">
        <f t="shared" si="12"/>
        <v>0</v>
      </c>
      <c r="H358" s="1"/>
      <c r="I358" s="154"/>
      <c r="J358" s="156"/>
      <c r="K358" s="29"/>
      <c r="L358" s="29"/>
      <c r="M358" s="29"/>
      <c r="N358" s="73"/>
    </row>
    <row r="359" spans="1:14" outlineLevel="2">
      <c r="A359" s="211"/>
      <c r="B359" s="28" t="s">
        <v>140</v>
      </c>
      <c r="C359" s="16" t="s">
        <v>134</v>
      </c>
      <c r="D359" s="20">
        <v>232.79999999999998</v>
      </c>
      <c r="E359" s="20"/>
      <c r="F359" s="74"/>
      <c r="G359" s="19">
        <f t="shared" si="12"/>
        <v>0</v>
      </c>
      <c r="H359" s="1"/>
      <c r="I359" s="154"/>
      <c r="J359" s="156"/>
      <c r="K359" s="29"/>
      <c r="L359" s="29"/>
      <c r="M359" s="75"/>
      <c r="N359" s="75"/>
    </row>
    <row r="360" spans="1:14" outlineLevel="2">
      <c r="A360" s="211"/>
      <c r="B360" s="28" t="s">
        <v>513</v>
      </c>
      <c r="C360" s="16" t="s">
        <v>134</v>
      </c>
      <c r="D360" s="20">
        <v>102.19999999999999</v>
      </c>
      <c r="E360" s="20"/>
      <c r="F360" s="74"/>
      <c r="G360" s="19">
        <f t="shared" si="12"/>
        <v>0</v>
      </c>
      <c r="H360" s="1"/>
      <c r="I360" s="154"/>
      <c r="J360" s="156"/>
      <c r="K360" s="29"/>
      <c r="L360" s="29"/>
      <c r="M360" s="75"/>
      <c r="N360" s="75"/>
    </row>
    <row r="361" spans="1:14" outlineLevel="2">
      <c r="A361" s="211"/>
      <c r="B361" s="21" t="s">
        <v>135</v>
      </c>
      <c r="C361" s="16" t="s">
        <v>13</v>
      </c>
      <c r="D361" s="17">
        <v>12</v>
      </c>
      <c r="E361" s="17"/>
      <c r="F361" s="18"/>
      <c r="G361" s="19">
        <f t="shared" si="12"/>
        <v>0</v>
      </c>
      <c r="H361" s="1"/>
      <c r="I361" s="154"/>
      <c r="J361" s="156"/>
      <c r="K361" s="29"/>
      <c r="L361" s="29"/>
      <c r="M361" s="75"/>
      <c r="N361" s="75"/>
    </row>
    <row r="362" spans="1:14" outlineLevel="2">
      <c r="A362" s="211"/>
      <c r="B362" s="21" t="s">
        <v>141</v>
      </c>
      <c r="C362" s="16" t="s">
        <v>13</v>
      </c>
      <c r="D362" s="17">
        <v>1</v>
      </c>
      <c r="E362" s="17"/>
      <c r="F362" s="18"/>
      <c r="G362" s="19">
        <f t="shared" si="12"/>
        <v>0</v>
      </c>
      <c r="H362" s="1"/>
      <c r="I362" s="154"/>
      <c r="J362" s="155"/>
      <c r="M362" s="73"/>
      <c r="N362" s="29"/>
    </row>
    <row r="363" spans="1:14" outlineLevel="2">
      <c r="A363" s="211"/>
      <c r="B363" s="3" t="s">
        <v>103</v>
      </c>
      <c r="C363" s="16" t="s">
        <v>13</v>
      </c>
      <c r="D363" s="17">
        <v>1</v>
      </c>
      <c r="E363" s="17"/>
      <c r="F363" s="18"/>
      <c r="G363" s="19">
        <f t="shared" si="12"/>
        <v>0</v>
      </c>
      <c r="H363" s="1"/>
      <c r="I363" s="154"/>
      <c r="J363" s="155"/>
      <c r="M363" s="73"/>
      <c r="N363" s="29"/>
    </row>
    <row r="364" spans="1:14" outlineLevel="2">
      <c r="A364" s="211"/>
      <c r="B364" s="21"/>
      <c r="C364" s="16"/>
      <c r="D364" s="17"/>
      <c r="E364" s="17"/>
      <c r="F364" s="18"/>
      <c r="G364" s="63"/>
      <c r="H364" s="1"/>
      <c r="I364" s="154"/>
      <c r="J364" s="156"/>
      <c r="K364" s="29"/>
      <c r="M364" s="73"/>
      <c r="N364" s="29"/>
    </row>
    <row r="365" spans="1:14" outlineLevel="2">
      <c r="A365" s="211"/>
      <c r="B365" s="43" t="s">
        <v>138</v>
      </c>
      <c r="C365" s="16"/>
      <c r="D365" s="17"/>
      <c r="E365" s="17"/>
      <c r="F365" s="18"/>
      <c r="G365" s="19"/>
      <c r="H365" s="1"/>
      <c r="I365" s="154"/>
      <c r="J365" s="156"/>
      <c r="K365" s="29"/>
      <c r="L365" s="29"/>
      <c r="M365" s="29"/>
      <c r="N365" s="73"/>
    </row>
    <row r="366" spans="1:14" outlineLevel="2">
      <c r="A366" s="211"/>
      <c r="B366" s="21" t="s">
        <v>502</v>
      </c>
      <c r="C366" s="16" t="s">
        <v>131</v>
      </c>
      <c r="D366" s="20">
        <v>627.4</v>
      </c>
      <c r="E366" s="20"/>
      <c r="F366" s="18"/>
      <c r="G366" s="19">
        <f>E366*F366</f>
        <v>0</v>
      </c>
      <c r="H366" s="1"/>
      <c r="I366" s="154"/>
      <c r="J366" s="156"/>
      <c r="K366" s="29"/>
      <c r="L366" s="29"/>
      <c r="M366" s="29"/>
      <c r="N366" s="73"/>
    </row>
    <row r="367" spans="1:14" outlineLevel="2">
      <c r="A367" s="211"/>
      <c r="B367" s="21" t="s">
        <v>503</v>
      </c>
      <c r="C367" s="16" t="s">
        <v>131</v>
      </c>
      <c r="D367" s="17"/>
      <c r="E367" s="17"/>
      <c r="F367" s="48"/>
      <c r="G367" s="19">
        <f>E367*F367</f>
        <v>0</v>
      </c>
      <c r="H367" s="1"/>
      <c r="I367" s="154"/>
      <c r="J367" s="156"/>
      <c r="K367" s="29"/>
      <c r="L367" s="29"/>
      <c r="M367" s="29"/>
      <c r="N367" s="73"/>
    </row>
    <row r="368" spans="1:14" outlineLevel="2">
      <c r="A368" s="211"/>
      <c r="B368" s="115" t="s">
        <v>311</v>
      </c>
      <c r="C368" s="16"/>
      <c r="D368" s="17"/>
      <c r="E368" s="17"/>
      <c r="F368" s="18"/>
      <c r="G368" s="63"/>
      <c r="H368" s="1"/>
      <c r="I368" s="154"/>
      <c r="J368" s="156"/>
      <c r="K368" s="29"/>
      <c r="L368" s="29"/>
      <c r="M368" s="29"/>
      <c r="N368" s="73"/>
    </row>
    <row r="369" spans="1:14" outlineLevel="2">
      <c r="A369" s="211"/>
      <c r="B369" s="3" t="s">
        <v>103</v>
      </c>
      <c r="C369" s="16" t="s">
        <v>13</v>
      </c>
      <c r="D369" s="17">
        <v>1</v>
      </c>
      <c r="E369" s="17"/>
      <c r="F369" s="18"/>
      <c r="G369" s="19">
        <f>E369*F369</f>
        <v>0</v>
      </c>
      <c r="H369" s="1"/>
      <c r="I369" s="154"/>
      <c r="J369" s="156"/>
      <c r="K369" s="29"/>
      <c r="L369" s="29"/>
      <c r="M369" s="29"/>
      <c r="N369" s="73"/>
    </row>
    <row r="370" spans="1:14" outlineLevel="2">
      <c r="A370" s="211"/>
      <c r="B370" s="3"/>
      <c r="C370" s="16"/>
      <c r="D370" s="17"/>
      <c r="E370" s="17"/>
      <c r="F370" s="18"/>
      <c r="G370" s="19"/>
      <c r="H370" s="1"/>
      <c r="I370" s="154"/>
      <c r="J370" s="156"/>
      <c r="K370" s="29"/>
      <c r="L370" s="29"/>
      <c r="M370" s="75"/>
      <c r="N370" s="75"/>
    </row>
    <row r="371" spans="1:14" outlineLevel="2">
      <c r="A371" s="211"/>
      <c r="B371" s="43" t="s">
        <v>139</v>
      </c>
      <c r="C371" s="16"/>
      <c r="D371" s="17"/>
      <c r="E371" s="17"/>
      <c r="F371" s="18"/>
      <c r="G371" s="63"/>
      <c r="H371" s="1"/>
      <c r="I371" s="154"/>
      <c r="L371" s="29"/>
      <c r="M371" s="75"/>
      <c r="N371" s="75"/>
    </row>
    <row r="372" spans="1:14" outlineLevel="2">
      <c r="A372" s="211"/>
      <c r="B372" s="21" t="s">
        <v>133</v>
      </c>
      <c r="C372" s="16" t="s">
        <v>131</v>
      </c>
      <c r="D372" s="20">
        <v>1052.5</v>
      </c>
      <c r="E372" s="20"/>
      <c r="F372" s="18"/>
      <c r="G372" s="19">
        <f>E372*F372</f>
        <v>0</v>
      </c>
      <c r="H372" s="1"/>
      <c r="I372" s="154"/>
      <c r="J372" s="156"/>
      <c r="K372" s="29"/>
    </row>
    <row r="373" spans="1:14" outlineLevel="2">
      <c r="A373" s="211"/>
      <c r="B373" s="21" t="s">
        <v>503</v>
      </c>
      <c r="C373" s="16" t="s">
        <v>131</v>
      </c>
      <c r="D373" s="17"/>
      <c r="E373" s="17"/>
      <c r="F373" s="48"/>
      <c r="G373" s="19">
        <f>E373*F373</f>
        <v>0</v>
      </c>
      <c r="H373" s="1"/>
      <c r="I373" s="154"/>
      <c r="J373" s="156"/>
      <c r="K373" s="29"/>
    </row>
    <row r="374" spans="1:14" outlineLevel="2">
      <c r="A374" s="211"/>
      <c r="B374" s="115" t="s">
        <v>311</v>
      </c>
      <c r="C374" s="16"/>
      <c r="D374" s="17"/>
      <c r="E374" s="17"/>
      <c r="F374" s="18"/>
      <c r="G374" s="63"/>
      <c r="H374" s="1"/>
      <c r="J374" s="156"/>
      <c r="K374" s="29"/>
      <c r="L374" s="29"/>
      <c r="M374" s="29"/>
      <c r="N374" s="73"/>
    </row>
    <row r="375" spans="1:14" outlineLevel="2">
      <c r="A375" s="211"/>
      <c r="B375" s="3" t="s">
        <v>103</v>
      </c>
      <c r="C375" s="16" t="s">
        <v>13</v>
      </c>
      <c r="D375" s="17">
        <v>1</v>
      </c>
      <c r="E375" s="17"/>
      <c r="F375" s="18"/>
      <c r="G375" s="19">
        <f>E375*F375</f>
        <v>0</v>
      </c>
      <c r="H375" s="1"/>
      <c r="J375" s="156"/>
      <c r="K375" s="29"/>
      <c r="L375" s="29"/>
      <c r="M375" s="29"/>
      <c r="N375" s="73"/>
    </row>
    <row r="376" spans="1:14" outlineLevel="1">
      <c r="A376" s="211"/>
      <c r="B376" s="3"/>
      <c r="C376" s="16"/>
      <c r="D376" s="17"/>
      <c r="E376" s="17"/>
      <c r="F376" s="18"/>
      <c r="G376" s="19"/>
      <c r="H376" s="1"/>
      <c r="J376" s="156"/>
      <c r="K376" s="29"/>
      <c r="L376" s="29"/>
      <c r="M376" s="29"/>
      <c r="N376" s="73"/>
    </row>
    <row r="377" spans="1:14" outlineLevel="1">
      <c r="A377" s="211" t="s">
        <v>434</v>
      </c>
      <c r="B377" s="22" t="s">
        <v>119</v>
      </c>
      <c r="C377" s="16"/>
      <c r="D377" s="17"/>
      <c r="E377" s="17"/>
      <c r="F377" s="18"/>
      <c r="G377" s="98">
        <f>MROUND(SUBTOTAL(9,G378:G406),10)</f>
        <v>0</v>
      </c>
      <c r="H377" s="1"/>
      <c r="I377" s="157"/>
    </row>
    <row r="378" spans="1:14" outlineLevel="2">
      <c r="A378" s="211"/>
      <c r="B378" s="3" t="s">
        <v>403</v>
      </c>
      <c r="C378" s="16" t="s">
        <v>23</v>
      </c>
      <c r="D378" s="17">
        <v>1</v>
      </c>
      <c r="E378" s="17"/>
      <c r="F378" s="18"/>
      <c r="G378" s="232">
        <f>E378*F378</f>
        <v>0</v>
      </c>
      <c r="H378" s="1"/>
    </row>
    <row r="379" spans="1:14" outlineLevel="2">
      <c r="A379" s="211"/>
      <c r="B379" s="3"/>
      <c r="C379" s="16"/>
      <c r="D379" s="17"/>
      <c r="E379" s="17"/>
      <c r="F379" s="18"/>
      <c r="G379" s="232"/>
      <c r="H379" s="1"/>
      <c r="J379" s="52"/>
    </row>
    <row r="380" spans="1:14" outlineLevel="2">
      <c r="A380" s="211"/>
      <c r="B380" s="3" t="s">
        <v>406</v>
      </c>
      <c r="C380" s="16" t="s">
        <v>13</v>
      </c>
      <c r="D380" s="17">
        <v>1</v>
      </c>
      <c r="E380" s="17"/>
      <c r="F380" s="18"/>
      <c r="G380" s="19">
        <f>E380*F380</f>
        <v>0</v>
      </c>
      <c r="H380" s="1"/>
      <c r="J380" s="52"/>
    </row>
    <row r="381" spans="1:14" outlineLevel="2">
      <c r="A381" s="211"/>
      <c r="B381" s="3" t="s">
        <v>233</v>
      </c>
      <c r="C381" s="16" t="s">
        <v>13</v>
      </c>
      <c r="D381" s="17">
        <v>1</v>
      </c>
      <c r="E381" s="17"/>
      <c r="F381" s="18"/>
      <c r="G381" s="19">
        <f>E381*F381</f>
        <v>0</v>
      </c>
      <c r="H381" s="1"/>
      <c r="J381" s="52"/>
    </row>
    <row r="382" spans="1:14" outlineLevel="2">
      <c r="A382" s="211"/>
      <c r="B382" s="3" t="s">
        <v>123</v>
      </c>
      <c r="C382" s="16" t="s">
        <v>13</v>
      </c>
      <c r="D382" s="17">
        <v>1</v>
      </c>
      <c r="E382" s="17"/>
      <c r="F382" s="18"/>
      <c r="G382" s="19">
        <f>E382*F382</f>
        <v>0</v>
      </c>
      <c r="H382" s="1"/>
      <c r="J382" s="52"/>
      <c r="K382" s="69"/>
      <c r="L382" s="69"/>
      <c r="M382" s="69"/>
      <c r="N382" s="69"/>
    </row>
    <row r="383" spans="1:14" outlineLevel="2">
      <c r="A383" s="211"/>
      <c r="B383" s="3" t="s">
        <v>124</v>
      </c>
      <c r="C383" s="16" t="s">
        <v>13</v>
      </c>
      <c r="D383" s="17">
        <v>1</v>
      </c>
      <c r="E383" s="17"/>
      <c r="F383" s="18"/>
      <c r="G383" s="19">
        <f>E383*F383</f>
        <v>0</v>
      </c>
      <c r="H383" s="1"/>
    </row>
    <row r="384" spans="1:14" outlineLevel="2">
      <c r="A384" s="211"/>
      <c r="B384" s="3"/>
      <c r="C384" s="16"/>
      <c r="D384" s="17"/>
      <c r="E384" s="17"/>
      <c r="F384" s="18"/>
      <c r="G384" s="19"/>
      <c r="H384" s="1"/>
      <c r="J384" s="52"/>
    </row>
    <row r="385" spans="1:13" outlineLevel="2">
      <c r="A385" s="211"/>
      <c r="B385" s="3" t="s">
        <v>383</v>
      </c>
      <c r="C385" s="16"/>
      <c r="D385" s="17"/>
      <c r="E385" s="17"/>
      <c r="F385" s="18"/>
      <c r="G385" s="19"/>
      <c r="H385" s="1"/>
      <c r="J385" s="52"/>
      <c r="K385" s="69"/>
    </row>
    <row r="386" spans="1:13" outlineLevel="2">
      <c r="A386" s="211"/>
      <c r="B386" s="21" t="s">
        <v>120</v>
      </c>
      <c r="C386" s="16" t="s">
        <v>19</v>
      </c>
      <c r="D386" s="17">
        <v>128</v>
      </c>
      <c r="E386" s="17"/>
      <c r="F386" s="18"/>
      <c r="G386" s="19">
        <f>E386*F386</f>
        <v>0</v>
      </c>
      <c r="H386" s="1"/>
      <c r="J386" s="52"/>
      <c r="K386" s="69"/>
    </row>
    <row r="387" spans="1:13" outlineLevel="2">
      <c r="A387" s="211"/>
      <c r="B387" s="3" t="s">
        <v>121</v>
      </c>
      <c r="C387" s="67" t="s">
        <v>29</v>
      </c>
      <c r="D387" s="20">
        <v>27.26</v>
      </c>
      <c r="E387" s="20"/>
      <c r="F387" s="18"/>
      <c r="G387" s="19">
        <f>E387*F387</f>
        <v>0</v>
      </c>
      <c r="H387" s="1"/>
    </row>
    <row r="388" spans="1:13" outlineLevel="2">
      <c r="A388" s="211"/>
      <c r="B388" s="3" t="s">
        <v>234</v>
      </c>
      <c r="C388" s="67" t="s">
        <v>29</v>
      </c>
      <c r="D388" s="20">
        <v>29.01</v>
      </c>
      <c r="E388" s="20"/>
      <c r="F388" s="18"/>
      <c r="G388" s="19">
        <f>E388*F388</f>
        <v>0</v>
      </c>
      <c r="H388" s="1"/>
      <c r="K388" s="69"/>
    </row>
    <row r="389" spans="1:13" outlineLevel="2">
      <c r="A389" s="211"/>
      <c r="B389" s="3" t="s">
        <v>227</v>
      </c>
      <c r="C389" s="67" t="s">
        <v>19</v>
      </c>
      <c r="D389" s="20">
        <v>40</v>
      </c>
      <c r="E389" s="20"/>
      <c r="F389" s="18"/>
      <c r="G389" s="19">
        <f>E389*F389</f>
        <v>0</v>
      </c>
      <c r="H389" s="1"/>
      <c r="I389" s="59"/>
    </row>
    <row r="390" spans="1:13" outlineLevel="2">
      <c r="A390" s="211"/>
      <c r="B390" s="3"/>
      <c r="C390" s="16"/>
      <c r="D390" s="17"/>
      <c r="E390" s="17"/>
      <c r="F390" s="18"/>
      <c r="G390" s="19"/>
      <c r="H390" s="1"/>
    </row>
    <row r="391" spans="1:13" outlineLevel="2">
      <c r="A391" s="211"/>
      <c r="B391" s="3" t="s">
        <v>485</v>
      </c>
      <c r="C391" s="16" t="s">
        <v>23</v>
      </c>
      <c r="D391" s="17">
        <v>1</v>
      </c>
      <c r="E391" s="17"/>
      <c r="F391" s="18"/>
      <c r="G391" s="19">
        <f>E391*F391</f>
        <v>0</v>
      </c>
      <c r="H391" s="1"/>
    </row>
    <row r="392" spans="1:13" outlineLevel="2">
      <c r="A392" s="211"/>
      <c r="B392" s="3"/>
      <c r="C392" s="16"/>
      <c r="D392" s="17"/>
      <c r="E392" s="17"/>
      <c r="F392" s="18"/>
      <c r="G392" s="19"/>
      <c r="H392" s="1"/>
    </row>
    <row r="393" spans="1:13" outlineLevel="2">
      <c r="A393" s="211"/>
      <c r="B393" s="3" t="s">
        <v>130</v>
      </c>
      <c r="C393" s="16" t="s">
        <v>13</v>
      </c>
      <c r="D393" s="17">
        <v>10</v>
      </c>
      <c r="E393" s="17"/>
      <c r="F393" s="18"/>
      <c r="G393" s="19">
        <f>E393*F393</f>
        <v>0</v>
      </c>
      <c r="H393" s="1"/>
    </row>
    <row r="394" spans="1:13" outlineLevel="2">
      <c r="A394" s="211"/>
      <c r="B394" s="3" t="s">
        <v>129</v>
      </c>
      <c r="C394" s="16" t="s">
        <v>13</v>
      </c>
      <c r="D394" s="17">
        <v>2</v>
      </c>
      <c r="E394" s="17"/>
      <c r="F394" s="18"/>
      <c r="G394" s="19">
        <f>E394*F394</f>
        <v>0</v>
      </c>
      <c r="H394" s="1"/>
    </row>
    <row r="395" spans="1:13" outlineLevel="2">
      <c r="A395" s="211"/>
      <c r="B395" s="21" t="s">
        <v>404</v>
      </c>
      <c r="C395" s="16" t="s">
        <v>166</v>
      </c>
      <c r="D395" s="17"/>
      <c r="E395" s="17"/>
      <c r="F395" s="18"/>
      <c r="G395" s="19"/>
      <c r="H395" s="1"/>
      <c r="J395" s="52"/>
    </row>
    <row r="396" spans="1:13" outlineLevel="2">
      <c r="A396" s="211"/>
      <c r="B396" s="21" t="s">
        <v>127</v>
      </c>
      <c r="C396" s="16" t="s">
        <v>13</v>
      </c>
      <c r="D396" s="17">
        <v>1</v>
      </c>
      <c r="E396" s="17"/>
      <c r="F396" s="18"/>
      <c r="G396" s="19">
        <f>E396*F396</f>
        <v>0</v>
      </c>
      <c r="H396" s="1"/>
      <c r="J396" s="52"/>
    </row>
    <row r="397" spans="1:13" outlineLevel="2">
      <c r="A397" s="211"/>
      <c r="B397" s="21" t="s">
        <v>128</v>
      </c>
      <c r="C397" s="16" t="s">
        <v>13</v>
      </c>
      <c r="D397" s="17">
        <v>1</v>
      </c>
      <c r="E397" s="17"/>
      <c r="F397" s="18"/>
      <c r="G397" s="19">
        <f>E397*F397</f>
        <v>0</v>
      </c>
      <c r="H397" s="1"/>
      <c r="J397" s="52"/>
      <c r="K397" s="69"/>
      <c r="L397" s="69"/>
      <c r="M397" s="69"/>
    </row>
    <row r="398" spans="1:13" outlineLevel="2">
      <c r="A398" s="211"/>
      <c r="B398" s="21" t="s">
        <v>155</v>
      </c>
      <c r="C398" s="16" t="s">
        <v>13</v>
      </c>
      <c r="D398" s="17">
        <v>4</v>
      </c>
      <c r="E398" s="17"/>
      <c r="F398" s="18"/>
      <c r="G398" s="19">
        <f>E398*F398</f>
        <v>0</v>
      </c>
      <c r="H398" s="1"/>
      <c r="J398" s="52"/>
      <c r="K398" s="69"/>
      <c r="L398" s="69"/>
      <c r="M398" s="69"/>
    </row>
    <row r="399" spans="1:13" outlineLevel="2">
      <c r="A399" s="211"/>
      <c r="B399" s="21"/>
      <c r="C399" s="16"/>
      <c r="D399" s="17"/>
      <c r="E399" s="17"/>
      <c r="F399" s="18"/>
      <c r="G399" s="19"/>
      <c r="H399" s="1"/>
      <c r="L399" s="69"/>
      <c r="M399" s="69"/>
    </row>
    <row r="400" spans="1:13" outlineLevel="2">
      <c r="A400" s="211"/>
      <c r="B400" s="3" t="s">
        <v>35</v>
      </c>
      <c r="C400" s="16" t="s">
        <v>13</v>
      </c>
      <c r="D400" s="17">
        <v>5</v>
      </c>
      <c r="E400" s="17"/>
      <c r="F400" s="18"/>
      <c r="G400" s="19">
        <f>E400*F400</f>
        <v>0</v>
      </c>
      <c r="H400" s="1"/>
      <c r="L400" s="69"/>
      <c r="M400" s="69"/>
    </row>
    <row r="401" spans="1:14" outlineLevel="2">
      <c r="A401" s="211"/>
      <c r="B401" s="21" t="s">
        <v>126</v>
      </c>
      <c r="C401" s="16" t="s">
        <v>13</v>
      </c>
      <c r="D401" s="17">
        <v>3</v>
      </c>
      <c r="E401" s="17"/>
      <c r="F401" s="18"/>
      <c r="G401" s="19">
        <f>E401*F401</f>
        <v>0</v>
      </c>
      <c r="H401" s="1"/>
      <c r="L401" s="69"/>
      <c r="M401" s="69"/>
    </row>
    <row r="402" spans="1:14" outlineLevel="2">
      <c r="A402" s="211"/>
      <c r="B402" s="3" t="s">
        <v>95</v>
      </c>
      <c r="C402" s="16" t="s">
        <v>13</v>
      </c>
      <c r="D402" s="17">
        <v>1</v>
      </c>
      <c r="E402" s="17"/>
      <c r="F402" s="18"/>
      <c r="G402" s="19">
        <f>E402*F402</f>
        <v>0</v>
      </c>
      <c r="H402" s="1"/>
      <c r="L402" s="69"/>
      <c r="M402" s="69"/>
    </row>
    <row r="403" spans="1:14" outlineLevel="2">
      <c r="A403" s="211"/>
      <c r="B403" s="3" t="s">
        <v>21</v>
      </c>
      <c r="C403" s="16" t="s">
        <v>13</v>
      </c>
      <c r="D403" s="17">
        <v>2</v>
      </c>
      <c r="E403" s="17"/>
      <c r="F403" s="18"/>
      <c r="G403" s="19">
        <f>E403*F403</f>
        <v>0</v>
      </c>
      <c r="H403" s="1"/>
      <c r="J403" s="52"/>
      <c r="K403" s="69"/>
      <c r="L403" s="69"/>
      <c r="M403" s="69"/>
    </row>
    <row r="404" spans="1:14" outlineLevel="2">
      <c r="A404" s="211"/>
      <c r="B404" s="3" t="s">
        <v>271</v>
      </c>
      <c r="C404" s="16" t="s">
        <v>13</v>
      </c>
      <c r="D404" s="17">
        <v>1</v>
      </c>
      <c r="E404" s="17"/>
      <c r="F404" s="18"/>
      <c r="G404" s="19">
        <f>E404*F404</f>
        <v>0</v>
      </c>
      <c r="H404" s="1"/>
      <c r="J404" s="52"/>
      <c r="K404" s="69"/>
      <c r="L404" s="69"/>
      <c r="M404" s="69"/>
    </row>
    <row r="405" spans="1:14" outlineLevel="2">
      <c r="A405" s="211"/>
      <c r="B405" s="3"/>
      <c r="C405" s="16"/>
      <c r="D405" s="17"/>
      <c r="E405" s="17"/>
      <c r="F405" s="18"/>
      <c r="G405" s="19"/>
      <c r="H405" s="1"/>
      <c r="J405" s="52"/>
      <c r="K405" s="69"/>
      <c r="L405" s="69"/>
      <c r="M405" s="69"/>
    </row>
    <row r="406" spans="1:14" outlineLevel="2">
      <c r="A406" s="211"/>
      <c r="B406" s="3" t="s">
        <v>37</v>
      </c>
      <c r="C406" s="16" t="s">
        <v>477</v>
      </c>
      <c r="D406" s="17">
        <v>1</v>
      </c>
      <c r="E406" s="17"/>
      <c r="F406" s="18"/>
      <c r="G406" s="19">
        <f>E406*F406</f>
        <v>0</v>
      </c>
      <c r="H406" s="1"/>
      <c r="J406" s="52"/>
      <c r="K406" s="69"/>
      <c r="L406" s="69"/>
      <c r="M406" s="69"/>
    </row>
    <row r="407" spans="1:14" outlineLevel="1">
      <c r="A407" s="211"/>
      <c r="B407" s="43"/>
      <c r="C407" s="16"/>
      <c r="D407" s="17"/>
      <c r="E407" s="17"/>
      <c r="F407" s="18"/>
      <c r="G407" s="19"/>
      <c r="H407" s="1"/>
      <c r="J407" s="52"/>
      <c r="K407" s="69"/>
      <c r="L407" s="69"/>
      <c r="M407" s="69"/>
    </row>
    <row r="408" spans="1:14" outlineLevel="1">
      <c r="A408" s="211" t="s">
        <v>435</v>
      </c>
      <c r="B408" s="22" t="s">
        <v>122</v>
      </c>
      <c r="C408" s="16"/>
      <c r="D408" s="17"/>
      <c r="E408" s="17"/>
      <c r="F408" s="41"/>
      <c r="G408" s="233">
        <f>MROUND(SUBTOTAL(9,G409:G446),10)</f>
        <v>0</v>
      </c>
      <c r="H408" s="1"/>
      <c r="J408" s="52"/>
      <c r="K408" s="69"/>
    </row>
    <row r="409" spans="1:14" outlineLevel="2">
      <c r="A409" s="211"/>
      <c r="B409" s="3" t="s">
        <v>407</v>
      </c>
      <c r="C409" s="16" t="s">
        <v>13</v>
      </c>
      <c r="D409" s="17">
        <v>1</v>
      </c>
      <c r="E409" s="17"/>
      <c r="F409" s="41"/>
      <c r="G409" s="227">
        <f>E409*F409</f>
        <v>0</v>
      </c>
      <c r="H409" s="1"/>
      <c r="J409" s="52"/>
      <c r="K409" s="69"/>
      <c r="L409" s="72"/>
    </row>
    <row r="410" spans="1:14" ht="15.75" customHeight="1" outlineLevel="2">
      <c r="A410" s="211"/>
      <c r="B410" s="3" t="s">
        <v>232</v>
      </c>
      <c r="C410" s="16" t="s">
        <v>13</v>
      </c>
      <c r="D410" s="17">
        <v>1</v>
      </c>
      <c r="E410" s="17"/>
      <c r="F410" s="18"/>
      <c r="G410" s="19">
        <f>E410*F410</f>
        <v>0</v>
      </c>
      <c r="H410" s="1"/>
    </row>
    <row r="411" spans="1:14" outlineLevel="2">
      <c r="A411" s="211"/>
      <c r="B411" s="3" t="s">
        <v>273</v>
      </c>
      <c r="C411" s="16" t="s">
        <v>13</v>
      </c>
      <c r="D411" s="17">
        <v>1</v>
      </c>
      <c r="E411" s="17"/>
      <c r="F411" s="18"/>
      <c r="G411" s="19">
        <f>E411*F411</f>
        <v>0</v>
      </c>
      <c r="H411" s="1"/>
    </row>
    <row r="412" spans="1:14" outlineLevel="2">
      <c r="A412" s="211"/>
      <c r="B412" s="3" t="s">
        <v>124</v>
      </c>
      <c r="C412" s="16" t="s">
        <v>13</v>
      </c>
      <c r="D412" s="17">
        <v>1</v>
      </c>
      <c r="E412" s="17"/>
      <c r="F412" s="18"/>
      <c r="G412" s="19">
        <f>E412*F412</f>
        <v>0</v>
      </c>
      <c r="H412" s="1"/>
      <c r="L412" s="72"/>
      <c r="M412" s="72"/>
      <c r="N412" s="72"/>
    </row>
    <row r="413" spans="1:14" outlineLevel="2">
      <c r="A413" s="211"/>
      <c r="B413" s="3" t="s">
        <v>125</v>
      </c>
      <c r="C413" s="16" t="s">
        <v>13</v>
      </c>
      <c r="D413" s="17">
        <v>1</v>
      </c>
      <c r="E413" s="17"/>
      <c r="F413" s="18"/>
      <c r="G413" s="19">
        <f>E413*F413</f>
        <v>0</v>
      </c>
      <c r="H413" s="1"/>
    </row>
    <row r="414" spans="1:14" outlineLevel="2">
      <c r="A414" s="211"/>
      <c r="B414" s="3"/>
      <c r="C414" s="16"/>
      <c r="D414" s="17"/>
      <c r="E414" s="17"/>
      <c r="F414" s="18"/>
      <c r="G414" s="19"/>
      <c r="H414" s="1"/>
      <c r="L414" s="72"/>
      <c r="M414" s="72"/>
      <c r="N414" s="72"/>
    </row>
    <row r="415" spans="1:14" outlineLevel="2">
      <c r="A415" s="211"/>
      <c r="B415" s="3" t="s">
        <v>400</v>
      </c>
      <c r="C415" s="16" t="s">
        <v>166</v>
      </c>
      <c r="D415" s="17"/>
      <c r="E415" s="17"/>
      <c r="F415" s="18"/>
      <c r="G415" s="19"/>
      <c r="H415" s="1"/>
      <c r="L415" s="71"/>
      <c r="M415" s="71"/>
      <c r="N415" s="71"/>
    </row>
    <row r="416" spans="1:14" outlineLevel="2">
      <c r="A416" s="211"/>
      <c r="B416" s="3" t="s">
        <v>401</v>
      </c>
      <c r="C416" s="16" t="s">
        <v>166</v>
      </c>
      <c r="D416" s="17"/>
      <c r="E416" s="17"/>
      <c r="F416" s="18"/>
      <c r="G416" s="19"/>
      <c r="H416" s="1"/>
    </row>
    <row r="417" spans="1:13" outlineLevel="2">
      <c r="A417" s="211"/>
      <c r="B417" s="3" t="s">
        <v>402</v>
      </c>
      <c r="C417" s="16" t="s">
        <v>166</v>
      </c>
      <c r="D417" s="17"/>
      <c r="E417" s="17"/>
      <c r="F417" s="18"/>
      <c r="G417" s="19"/>
      <c r="H417" s="1"/>
      <c r="L417" s="158"/>
      <c r="M417" s="158"/>
    </row>
    <row r="418" spans="1:13" outlineLevel="2">
      <c r="A418" s="211"/>
      <c r="B418" s="117" t="s">
        <v>399</v>
      </c>
      <c r="C418" s="16"/>
      <c r="D418" s="17"/>
      <c r="E418" s="17"/>
      <c r="F418" s="18"/>
      <c r="G418" s="19"/>
      <c r="H418" s="1"/>
      <c r="L418" s="158"/>
      <c r="M418" s="158"/>
    </row>
    <row r="419" spans="1:13" outlineLevel="2">
      <c r="A419" s="211"/>
      <c r="B419" s="3"/>
      <c r="C419" s="16"/>
      <c r="D419" s="17"/>
      <c r="E419" s="17"/>
      <c r="F419" s="18"/>
      <c r="G419" s="19"/>
      <c r="H419" s="1"/>
      <c r="L419" s="158"/>
      <c r="M419" s="158"/>
    </row>
    <row r="420" spans="1:13" outlineLevel="2">
      <c r="A420" s="211"/>
      <c r="B420" s="3" t="s">
        <v>24</v>
      </c>
      <c r="C420" s="16"/>
      <c r="D420" s="17"/>
      <c r="E420" s="17"/>
      <c r="F420" s="18"/>
      <c r="G420" s="19"/>
      <c r="H420" s="1"/>
      <c r="K420" s="69"/>
      <c r="L420" s="158"/>
      <c r="M420" s="158"/>
    </row>
    <row r="421" spans="1:13" outlineLevel="2">
      <c r="A421" s="211"/>
      <c r="B421" s="21" t="s">
        <v>120</v>
      </c>
      <c r="C421" s="16" t="s">
        <v>19</v>
      </c>
      <c r="D421" s="17">
        <v>243</v>
      </c>
      <c r="E421" s="17"/>
      <c r="F421" s="18"/>
      <c r="G421" s="19">
        <f>E421*F421</f>
        <v>0</v>
      </c>
      <c r="H421" s="1"/>
      <c r="L421" s="158"/>
      <c r="M421" s="158"/>
    </row>
    <row r="422" spans="1:13" outlineLevel="2">
      <c r="A422" s="211"/>
      <c r="B422" s="3" t="s">
        <v>121</v>
      </c>
      <c r="C422" s="67" t="s">
        <v>29</v>
      </c>
      <c r="D422" s="20">
        <v>45.7</v>
      </c>
      <c r="E422" s="20"/>
      <c r="F422" s="18"/>
      <c r="G422" s="19">
        <f>E422*F422</f>
        <v>0</v>
      </c>
      <c r="H422" s="1"/>
      <c r="L422" s="158"/>
      <c r="M422" s="158"/>
    </row>
    <row r="423" spans="1:13" outlineLevel="2">
      <c r="A423" s="211"/>
      <c r="B423" s="3" t="s">
        <v>234</v>
      </c>
      <c r="C423" s="67" t="s">
        <v>29</v>
      </c>
      <c r="D423" s="20">
        <v>61.1</v>
      </c>
      <c r="E423" s="20"/>
      <c r="F423" s="18"/>
      <c r="G423" s="19">
        <f>E423*F423</f>
        <v>0</v>
      </c>
      <c r="H423" s="1"/>
      <c r="L423" s="158"/>
      <c r="M423" s="158"/>
    </row>
    <row r="424" spans="1:13" outlineLevel="2">
      <c r="A424" s="211"/>
      <c r="B424" s="3" t="s">
        <v>227</v>
      </c>
      <c r="C424" s="67" t="s">
        <v>19</v>
      </c>
      <c r="D424" s="20">
        <v>40</v>
      </c>
      <c r="E424" s="20"/>
      <c r="F424" s="18"/>
      <c r="G424" s="19">
        <f>E424*F424</f>
        <v>0</v>
      </c>
      <c r="H424" s="1"/>
      <c r="L424" s="158"/>
      <c r="M424" s="158"/>
    </row>
    <row r="425" spans="1:13" outlineLevel="2">
      <c r="A425" s="211"/>
      <c r="B425" s="3"/>
      <c r="C425" s="67"/>
      <c r="D425" s="68"/>
      <c r="E425" s="68"/>
      <c r="F425" s="18"/>
      <c r="G425" s="19"/>
      <c r="H425" s="1"/>
      <c r="L425" s="158"/>
      <c r="M425" s="158"/>
    </row>
    <row r="426" spans="1:13" outlineLevel="2">
      <c r="A426" s="211"/>
      <c r="B426" s="3" t="s">
        <v>486</v>
      </c>
      <c r="C426" s="67" t="s">
        <v>477</v>
      </c>
      <c r="D426" s="20">
        <v>1</v>
      </c>
      <c r="E426" s="20"/>
      <c r="F426" s="18"/>
      <c r="G426" s="19">
        <f>E426*F426</f>
        <v>0</v>
      </c>
      <c r="H426" s="1"/>
      <c r="L426" s="158"/>
      <c r="M426" s="158"/>
    </row>
    <row r="427" spans="1:13" outlineLevel="2">
      <c r="A427" s="211"/>
      <c r="B427" s="3"/>
      <c r="C427" s="67"/>
      <c r="D427" s="68"/>
      <c r="E427" s="68"/>
      <c r="F427" s="18"/>
      <c r="G427" s="19"/>
      <c r="H427" s="1"/>
    </row>
    <row r="428" spans="1:13" outlineLevel="2">
      <c r="A428" s="211"/>
      <c r="B428" s="3" t="s">
        <v>397</v>
      </c>
      <c r="C428" s="16" t="s">
        <v>13</v>
      </c>
      <c r="D428" s="17">
        <v>24</v>
      </c>
      <c r="E428" s="17"/>
      <c r="F428" s="18"/>
      <c r="G428" s="19">
        <f>E428*F428</f>
        <v>0</v>
      </c>
      <c r="H428" s="1"/>
    </row>
    <row r="429" spans="1:13" outlineLevel="2">
      <c r="A429" s="211"/>
      <c r="B429" s="3" t="s">
        <v>398</v>
      </c>
      <c r="C429" s="16" t="s">
        <v>13</v>
      </c>
      <c r="D429" s="17">
        <v>5</v>
      </c>
      <c r="E429" s="17"/>
      <c r="F429" s="18"/>
      <c r="G429" s="19">
        <f>E429*F429</f>
        <v>0</v>
      </c>
      <c r="H429" s="1"/>
    </row>
    <row r="430" spans="1:13" outlineLevel="2">
      <c r="A430" s="211"/>
      <c r="B430" s="21" t="s">
        <v>127</v>
      </c>
      <c r="C430" s="16" t="s">
        <v>13</v>
      </c>
      <c r="D430" s="17">
        <v>1</v>
      </c>
      <c r="E430" s="17"/>
      <c r="F430" s="18"/>
      <c r="G430" s="19">
        <f>E430*F430</f>
        <v>0</v>
      </c>
      <c r="H430" s="1"/>
    </row>
    <row r="431" spans="1:13" outlineLevel="2">
      <c r="A431" s="211"/>
      <c r="B431" s="21" t="s">
        <v>128</v>
      </c>
      <c r="C431" s="16" t="s">
        <v>13</v>
      </c>
      <c r="D431" s="17">
        <v>1</v>
      </c>
      <c r="E431" s="17"/>
      <c r="F431" s="18"/>
      <c r="G431" s="19">
        <f>E431*F431</f>
        <v>0</v>
      </c>
      <c r="H431" s="1"/>
    </row>
    <row r="432" spans="1:13" outlineLevel="2">
      <c r="A432" s="211"/>
      <c r="B432" s="21" t="s">
        <v>155</v>
      </c>
      <c r="C432" s="16" t="s">
        <v>13</v>
      </c>
      <c r="D432" s="17">
        <v>4</v>
      </c>
      <c r="E432" s="17"/>
      <c r="F432" s="18"/>
      <c r="G432" s="19">
        <f>E432*F432</f>
        <v>0</v>
      </c>
      <c r="H432" s="1"/>
    </row>
    <row r="433" spans="1:8" outlineLevel="2">
      <c r="A433" s="211"/>
      <c r="B433" s="21"/>
      <c r="C433" s="16"/>
      <c r="D433" s="17"/>
      <c r="E433" s="17"/>
      <c r="F433" s="18"/>
      <c r="G433" s="19"/>
      <c r="H433" s="1"/>
    </row>
    <row r="434" spans="1:8" outlineLevel="2">
      <c r="A434" s="211"/>
      <c r="B434" s="3" t="s">
        <v>337</v>
      </c>
      <c r="C434" s="67" t="s">
        <v>166</v>
      </c>
      <c r="D434" s="68"/>
      <c r="E434" s="68"/>
      <c r="F434" s="18"/>
      <c r="G434" s="19"/>
      <c r="H434" s="1"/>
    </row>
    <row r="435" spans="1:8" outlineLevel="2">
      <c r="A435" s="211"/>
      <c r="B435" s="3" t="s">
        <v>336</v>
      </c>
      <c r="C435" s="16" t="s">
        <v>13</v>
      </c>
      <c r="D435" s="17">
        <v>2</v>
      </c>
      <c r="E435" s="17"/>
      <c r="F435" s="18"/>
      <c r="G435" s="19">
        <f>E435*F435</f>
        <v>0</v>
      </c>
      <c r="H435" s="1"/>
    </row>
    <row r="436" spans="1:8" outlineLevel="2">
      <c r="A436" s="211"/>
      <c r="B436" s="21"/>
      <c r="C436" s="16"/>
      <c r="D436" s="17"/>
      <c r="E436" s="17"/>
      <c r="F436" s="18"/>
      <c r="G436" s="19"/>
      <c r="H436" s="1"/>
    </row>
    <row r="437" spans="1:8" outlineLevel="2">
      <c r="A437" s="211"/>
      <c r="B437" s="3" t="s">
        <v>395</v>
      </c>
      <c r="C437" s="16" t="s">
        <v>13</v>
      </c>
      <c r="D437" s="17">
        <v>1</v>
      </c>
      <c r="E437" s="17"/>
      <c r="F437" s="18"/>
      <c r="G437" s="19">
        <f>E437*F437</f>
        <v>0</v>
      </c>
      <c r="H437" s="1"/>
    </row>
    <row r="438" spans="1:8" outlineLevel="2">
      <c r="A438" s="211"/>
      <c r="B438" s="3" t="s">
        <v>396</v>
      </c>
      <c r="C438" s="16" t="s">
        <v>13</v>
      </c>
      <c r="D438" s="17">
        <v>1</v>
      </c>
      <c r="E438" s="17"/>
      <c r="F438" s="18"/>
      <c r="G438" s="19">
        <f>E438*F438</f>
        <v>0</v>
      </c>
      <c r="H438" s="1"/>
    </row>
    <row r="439" spans="1:8" outlineLevel="2">
      <c r="A439" s="211"/>
      <c r="B439" s="3"/>
      <c r="C439" s="16"/>
      <c r="D439" s="17"/>
      <c r="E439" s="17"/>
      <c r="F439" s="18"/>
      <c r="G439" s="19"/>
      <c r="H439" s="1"/>
    </row>
    <row r="440" spans="1:8" outlineLevel="2">
      <c r="A440" s="211"/>
      <c r="B440" s="3" t="s">
        <v>35</v>
      </c>
      <c r="C440" s="16" t="s">
        <v>13</v>
      </c>
      <c r="D440" s="17">
        <v>10</v>
      </c>
      <c r="E440" s="17"/>
      <c r="F440" s="18"/>
      <c r="G440" s="19">
        <f>E440*F440</f>
        <v>0</v>
      </c>
      <c r="H440" s="1"/>
    </row>
    <row r="441" spans="1:8" outlineLevel="2">
      <c r="A441" s="211"/>
      <c r="B441" s="21" t="s">
        <v>126</v>
      </c>
      <c r="C441" s="16" t="s">
        <v>13</v>
      </c>
      <c r="D441" s="17">
        <v>10</v>
      </c>
      <c r="E441" s="17"/>
      <c r="F441" s="18"/>
      <c r="G441" s="19">
        <f>E441*F441</f>
        <v>0</v>
      </c>
      <c r="H441" s="1"/>
    </row>
    <row r="442" spans="1:8" outlineLevel="2">
      <c r="A442" s="211"/>
      <c r="B442" s="3" t="s">
        <v>95</v>
      </c>
      <c r="C442" s="16" t="s">
        <v>13</v>
      </c>
      <c r="D442" s="17">
        <v>1</v>
      </c>
      <c r="E442" s="17"/>
      <c r="F442" s="18"/>
      <c r="G442" s="19">
        <f>E442*F442</f>
        <v>0</v>
      </c>
      <c r="H442" s="1"/>
    </row>
    <row r="443" spans="1:8" outlineLevel="2">
      <c r="A443" s="211"/>
      <c r="B443" s="3" t="s">
        <v>21</v>
      </c>
      <c r="C443" s="16" t="s">
        <v>13</v>
      </c>
      <c r="D443" s="17">
        <v>4</v>
      </c>
      <c r="E443" s="17"/>
      <c r="F443" s="18"/>
      <c r="G443" s="19">
        <f>E443*F443</f>
        <v>0</v>
      </c>
      <c r="H443" s="1"/>
    </row>
    <row r="444" spans="1:8" outlineLevel="2">
      <c r="A444" s="211"/>
      <c r="B444" s="3" t="s">
        <v>271</v>
      </c>
      <c r="C444" s="16" t="s">
        <v>13</v>
      </c>
      <c r="D444" s="17">
        <v>1</v>
      </c>
      <c r="E444" s="17"/>
      <c r="F444" s="18"/>
      <c r="G444" s="19">
        <f>E444*F444</f>
        <v>0</v>
      </c>
      <c r="H444" s="1"/>
    </row>
    <row r="445" spans="1:8" outlineLevel="2">
      <c r="A445" s="211"/>
      <c r="B445" s="3"/>
      <c r="C445" s="16"/>
      <c r="D445" s="17"/>
      <c r="E445" s="17"/>
      <c r="F445" s="18"/>
      <c r="G445" s="19"/>
      <c r="H445" s="1"/>
    </row>
    <row r="446" spans="1:8" outlineLevel="2">
      <c r="A446" s="211"/>
      <c r="B446" s="3" t="s">
        <v>37</v>
      </c>
      <c r="C446" s="16" t="s">
        <v>23</v>
      </c>
      <c r="D446" s="17">
        <v>1</v>
      </c>
      <c r="E446" s="17"/>
      <c r="F446" s="18"/>
      <c r="G446" s="19">
        <f>E446*F446</f>
        <v>0</v>
      </c>
      <c r="H446" s="1"/>
    </row>
    <row r="447" spans="1:8">
      <c r="A447" s="211"/>
      <c r="B447" s="3"/>
      <c r="C447" s="16"/>
      <c r="D447" s="17"/>
      <c r="E447" s="17"/>
      <c r="F447" s="18"/>
      <c r="G447" s="19"/>
      <c r="H447" s="1"/>
    </row>
    <row r="448" spans="1:8">
      <c r="A448" s="207" t="s">
        <v>118</v>
      </c>
      <c r="B448" s="12" t="s">
        <v>100</v>
      </c>
      <c r="C448" s="35"/>
      <c r="D448" s="36"/>
      <c r="E448" s="36"/>
      <c r="F448" s="37"/>
      <c r="G448" s="225">
        <f>MROUND(SUBTOTAL(9,G450:G641),10)</f>
        <v>0</v>
      </c>
    </row>
    <row r="449" spans="1:16" outlineLevel="1">
      <c r="A449" s="211"/>
      <c r="B449" s="15"/>
      <c r="C449" s="64"/>
      <c r="D449" s="65"/>
      <c r="E449" s="65"/>
      <c r="F449" s="66"/>
      <c r="G449" s="228"/>
    </row>
    <row r="450" spans="1:16" outlineLevel="1">
      <c r="A450" s="211" t="s">
        <v>392</v>
      </c>
      <c r="B450" s="22" t="s">
        <v>107</v>
      </c>
      <c r="C450" s="16"/>
      <c r="D450" s="17"/>
      <c r="E450" s="17"/>
      <c r="F450" s="18"/>
      <c r="G450" s="98">
        <f>MROUND(SUBTOTAL(9,G452:G509),10)</f>
        <v>0</v>
      </c>
      <c r="I450" s="59"/>
    </row>
    <row r="451" spans="1:16" outlineLevel="2">
      <c r="A451" s="211"/>
      <c r="C451" s="239"/>
      <c r="G451" s="19"/>
    </row>
    <row r="452" spans="1:16" outlineLevel="2">
      <c r="A452" s="211"/>
      <c r="B452" s="43" t="s">
        <v>393</v>
      </c>
      <c r="C452" s="16"/>
      <c r="D452" s="17"/>
      <c r="E452" s="17"/>
      <c r="F452" s="18"/>
      <c r="G452" s="19"/>
    </row>
    <row r="453" spans="1:16" outlineLevel="2">
      <c r="A453" s="211"/>
      <c r="B453" s="3"/>
      <c r="C453" s="16"/>
      <c r="D453" s="17"/>
      <c r="E453" s="17"/>
      <c r="F453" s="18"/>
      <c r="G453" s="19"/>
    </row>
    <row r="454" spans="1:16" outlineLevel="2">
      <c r="A454" s="211"/>
      <c r="B454" s="3" t="s">
        <v>348</v>
      </c>
      <c r="C454" s="16" t="s">
        <v>23</v>
      </c>
      <c r="D454" s="17">
        <v>1</v>
      </c>
      <c r="E454" s="17"/>
      <c r="F454" s="18"/>
      <c r="G454" s="19">
        <f>E454*F454</f>
        <v>0</v>
      </c>
    </row>
    <row r="455" spans="1:16" outlineLevel="2">
      <c r="A455" s="211"/>
      <c r="B455" s="117" t="s">
        <v>482</v>
      </c>
      <c r="C455" s="16"/>
      <c r="D455" s="17"/>
      <c r="E455" s="17"/>
      <c r="F455" s="18"/>
      <c r="G455" s="19"/>
    </row>
    <row r="456" spans="1:16" outlineLevel="2">
      <c r="A456" s="211"/>
      <c r="B456" s="3" t="s">
        <v>481</v>
      </c>
      <c r="C456" s="16" t="s">
        <v>13</v>
      </c>
      <c r="D456" s="17">
        <v>1</v>
      </c>
      <c r="E456" s="17"/>
      <c r="F456" s="18"/>
      <c r="G456" s="19">
        <f>E456*F456</f>
        <v>0</v>
      </c>
    </row>
    <row r="457" spans="1:16" outlineLevel="2">
      <c r="A457" s="211"/>
      <c r="B457" s="3" t="s">
        <v>144</v>
      </c>
      <c r="C457" s="16" t="s">
        <v>13</v>
      </c>
      <c r="D457" s="17">
        <v>4</v>
      </c>
      <c r="E457" s="17"/>
      <c r="F457" s="18"/>
      <c r="G457" s="19">
        <f>E457*F457</f>
        <v>0</v>
      </c>
    </row>
    <row r="458" spans="1:16" outlineLevel="2">
      <c r="A458" s="211"/>
      <c r="B458" s="3"/>
      <c r="C458" s="16"/>
      <c r="D458" s="17"/>
      <c r="E458" s="17"/>
      <c r="F458" s="18"/>
      <c r="G458" s="19"/>
    </row>
    <row r="459" spans="1:16" outlineLevel="2">
      <c r="A459" s="211"/>
      <c r="B459" s="43" t="s">
        <v>105</v>
      </c>
      <c r="C459" s="16"/>
      <c r="D459" s="17"/>
      <c r="E459" s="17"/>
      <c r="F459" s="18"/>
      <c r="G459" s="19"/>
    </row>
    <row r="460" spans="1:16" outlineLevel="2">
      <c r="A460" s="211"/>
      <c r="B460" s="43"/>
      <c r="C460" s="16"/>
      <c r="D460" s="17"/>
      <c r="E460" s="17"/>
      <c r="F460" s="18"/>
      <c r="G460" s="19"/>
      <c r="J460" s="155"/>
      <c r="M460" s="59"/>
    </row>
    <row r="461" spans="1:16" outlineLevel="2">
      <c r="A461" s="211"/>
      <c r="B461" s="133" t="s">
        <v>132</v>
      </c>
      <c r="C461" s="16"/>
      <c r="D461" s="17"/>
      <c r="E461" s="17"/>
      <c r="F461" s="18"/>
      <c r="G461" s="19"/>
      <c r="J461" s="156"/>
      <c r="K461" s="111"/>
      <c r="L461" s="29"/>
      <c r="M461" s="73"/>
      <c r="N461" s="29"/>
      <c r="O461" s="29"/>
      <c r="P461" s="29"/>
    </row>
    <row r="462" spans="1:16" outlineLevel="2">
      <c r="A462" s="211"/>
      <c r="B462" s="21" t="s">
        <v>504</v>
      </c>
      <c r="C462" s="16" t="s">
        <v>131</v>
      </c>
      <c r="D462" s="20">
        <v>564.17499999999995</v>
      </c>
      <c r="E462" s="20"/>
      <c r="F462" s="18"/>
      <c r="G462" s="19">
        <f t="shared" ref="G462:G474" si="13">E462*F462</f>
        <v>0</v>
      </c>
      <c r="J462" s="156"/>
      <c r="K462" s="29"/>
      <c r="L462" s="29"/>
      <c r="M462" s="73"/>
      <c r="N462" s="29"/>
      <c r="O462" s="29"/>
      <c r="P462" s="29"/>
    </row>
    <row r="463" spans="1:16" outlineLevel="2">
      <c r="A463" s="211"/>
      <c r="B463" s="21" t="s">
        <v>505</v>
      </c>
      <c r="C463" s="16" t="s">
        <v>131</v>
      </c>
      <c r="D463" s="20"/>
      <c r="E463" s="20"/>
      <c r="F463" s="18"/>
      <c r="G463" s="19">
        <f t="shared" si="13"/>
        <v>0</v>
      </c>
      <c r="J463" s="156"/>
      <c r="K463" s="29"/>
      <c r="L463" s="29"/>
      <c r="M463" s="73"/>
      <c r="N463" s="29"/>
      <c r="O463" s="29"/>
      <c r="P463" s="29"/>
    </row>
    <row r="464" spans="1:16" outlineLevel="2">
      <c r="A464" s="211"/>
      <c r="B464" s="28" t="s">
        <v>140</v>
      </c>
      <c r="C464" s="16" t="s">
        <v>134</v>
      </c>
      <c r="D464" s="20">
        <v>7.1999999999999993</v>
      </c>
      <c r="E464" s="20"/>
      <c r="F464" s="18"/>
      <c r="G464" s="19">
        <f t="shared" si="13"/>
        <v>0</v>
      </c>
      <c r="J464" s="156"/>
      <c r="K464" s="29"/>
      <c r="L464" s="29"/>
      <c r="M464" s="73"/>
      <c r="N464" s="29"/>
      <c r="O464" s="29"/>
      <c r="P464" s="29"/>
    </row>
    <row r="465" spans="1:16" outlineLevel="2">
      <c r="A465" s="211"/>
      <c r="B465" s="28" t="s">
        <v>347</v>
      </c>
      <c r="C465" s="16" t="s">
        <v>134</v>
      </c>
      <c r="D465" s="20">
        <v>12.599999999999998</v>
      </c>
      <c r="E465" s="20"/>
      <c r="F465" s="18"/>
      <c r="G465" s="19">
        <f t="shared" si="13"/>
        <v>0</v>
      </c>
      <c r="J465" s="156"/>
      <c r="K465" s="29"/>
      <c r="L465" s="29"/>
      <c r="M465" s="29"/>
      <c r="N465" s="29"/>
      <c r="O465" s="29"/>
      <c r="P465" s="29"/>
    </row>
    <row r="466" spans="1:16" outlineLevel="2">
      <c r="A466" s="211"/>
      <c r="B466" s="21" t="s">
        <v>507</v>
      </c>
      <c r="C466" s="16" t="s">
        <v>19</v>
      </c>
      <c r="D466" s="20"/>
      <c r="E466" s="20"/>
      <c r="F466" s="18"/>
      <c r="G466" s="19">
        <f t="shared" si="13"/>
        <v>0</v>
      </c>
      <c r="J466" s="156"/>
      <c r="K466" s="29"/>
      <c r="L466" s="29"/>
      <c r="M466" s="29"/>
      <c r="N466" s="29"/>
      <c r="O466" s="29"/>
      <c r="P466" s="29"/>
    </row>
    <row r="467" spans="1:16" outlineLevel="2">
      <c r="A467" s="211"/>
      <c r="B467" s="21" t="s">
        <v>174</v>
      </c>
      <c r="C467" s="16" t="s">
        <v>19</v>
      </c>
      <c r="D467" s="20"/>
      <c r="E467" s="20"/>
      <c r="F467" s="18"/>
      <c r="G467" s="19">
        <f t="shared" si="13"/>
        <v>0</v>
      </c>
      <c r="J467" s="156"/>
      <c r="K467" s="29"/>
      <c r="L467" s="29"/>
      <c r="M467" s="29"/>
      <c r="N467" s="29"/>
      <c r="O467" s="29"/>
      <c r="P467" s="29"/>
    </row>
    <row r="468" spans="1:16" outlineLevel="2">
      <c r="A468" s="211"/>
      <c r="B468" s="21" t="s">
        <v>151</v>
      </c>
      <c r="C468" s="16" t="s">
        <v>19</v>
      </c>
      <c r="D468" s="26">
        <v>10</v>
      </c>
      <c r="E468" s="26"/>
      <c r="F468" s="18"/>
      <c r="G468" s="234">
        <f t="shared" si="13"/>
        <v>0</v>
      </c>
    </row>
    <row r="469" spans="1:16" outlineLevel="2">
      <c r="A469" s="211"/>
      <c r="B469" s="21" t="s">
        <v>146</v>
      </c>
      <c r="C469" s="16" t="s">
        <v>19</v>
      </c>
      <c r="D469" s="26">
        <v>10.5</v>
      </c>
      <c r="E469" s="26"/>
      <c r="F469" s="44"/>
      <c r="G469" s="234">
        <f t="shared" si="13"/>
        <v>0</v>
      </c>
    </row>
    <row r="470" spans="1:16" outlineLevel="2">
      <c r="A470" s="211"/>
      <c r="B470" s="21" t="s">
        <v>143</v>
      </c>
      <c r="C470" s="16" t="s">
        <v>19</v>
      </c>
      <c r="D470" s="26">
        <v>10</v>
      </c>
      <c r="E470" s="26"/>
      <c r="F470" s="44"/>
      <c r="G470" s="234">
        <f t="shared" si="13"/>
        <v>0</v>
      </c>
    </row>
    <row r="471" spans="1:16" outlineLevel="2">
      <c r="A471" s="211"/>
      <c r="B471" s="21" t="s">
        <v>507</v>
      </c>
      <c r="C471" s="16" t="s">
        <v>19</v>
      </c>
      <c r="D471" s="26"/>
      <c r="E471" s="26"/>
      <c r="F471" s="44"/>
      <c r="G471" s="19">
        <f t="shared" si="13"/>
        <v>0</v>
      </c>
    </row>
    <row r="472" spans="1:16" outlineLevel="2">
      <c r="A472" s="211"/>
      <c r="B472" s="21" t="s">
        <v>137</v>
      </c>
      <c r="C472" s="16" t="s">
        <v>13</v>
      </c>
      <c r="D472" s="26">
        <v>25</v>
      </c>
      <c r="E472" s="26"/>
      <c r="F472" s="18"/>
      <c r="G472" s="234">
        <f t="shared" si="13"/>
        <v>0</v>
      </c>
    </row>
    <row r="473" spans="1:16" outlineLevel="2">
      <c r="A473" s="211"/>
      <c r="B473" s="77" t="s">
        <v>148</v>
      </c>
      <c r="C473" s="67" t="s">
        <v>13</v>
      </c>
      <c r="D473" s="26">
        <v>2</v>
      </c>
      <c r="E473" s="26"/>
      <c r="F473" s="44"/>
      <c r="G473" s="234">
        <f t="shared" si="13"/>
        <v>0</v>
      </c>
    </row>
    <row r="474" spans="1:16" outlineLevel="2">
      <c r="A474" s="211"/>
      <c r="B474" s="21" t="s">
        <v>150</v>
      </c>
      <c r="C474" s="16" t="s">
        <v>13</v>
      </c>
      <c r="D474" s="26">
        <v>25</v>
      </c>
      <c r="E474" s="26"/>
      <c r="F474" s="18"/>
      <c r="G474" s="234">
        <f t="shared" si="13"/>
        <v>0</v>
      </c>
    </row>
    <row r="475" spans="1:16" outlineLevel="2">
      <c r="A475" s="211"/>
      <c r="B475" s="3"/>
      <c r="C475" s="16"/>
      <c r="D475" s="26"/>
      <c r="E475" s="26"/>
      <c r="F475" s="18"/>
      <c r="G475" s="19"/>
    </row>
    <row r="476" spans="1:16" outlineLevel="2">
      <c r="A476" s="211"/>
      <c r="B476" s="133" t="s">
        <v>136</v>
      </c>
      <c r="C476" s="16"/>
      <c r="D476" s="26"/>
      <c r="E476" s="26"/>
      <c r="F476" s="18"/>
      <c r="G476" s="19"/>
      <c r="J476" s="156"/>
      <c r="L476" s="29"/>
    </row>
    <row r="477" spans="1:16" outlineLevel="2">
      <c r="A477" s="211"/>
      <c r="B477" s="21" t="s">
        <v>502</v>
      </c>
      <c r="C477" s="16" t="s">
        <v>131</v>
      </c>
      <c r="D477" s="26">
        <v>623.9</v>
      </c>
      <c r="E477" s="26"/>
      <c r="F477" s="18"/>
      <c r="G477" s="19">
        <f>E477*F477</f>
        <v>0</v>
      </c>
      <c r="J477" s="156"/>
      <c r="K477" s="29"/>
      <c r="L477" s="29"/>
      <c r="M477" s="29"/>
      <c r="N477" s="29"/>
    </row>
    <row r="478" spans="1:16" outlineLevel="2">
      <c r="A478" s="211"/>
      <c r="B478" s="21" t="s">
        <v>505</v>
      </c>
      <c r="C478" s="16" t="s">
        <v>131</v>
      </c>
      <c r="D478" s="20"/>
      <c r="E478" s="20"/>
      <c r="F478" s="18"/>
      <c r="G478" s="19">
        <f>E478*F478</f>
        <v>0</v>
      </c>
      <c r="J478" s="156"/>
      <c r="K478" s="29"/>
      <c r="L478" s="29"/>
      <c r="M478" s="29"/>
      <c r="N478" s="29"/>
    </row>
    <row r="479" spans="1:16" outlineLevel="2">
      <c r="A479" s="211"/>
      <c r="B479" s="28" t="s">
        <v>140</v>
      </c>
      <c r="C479" s="16" t="s">
        <v>134</v>
      </c>
      <c r="D479" s="26">
        <v>8</v>
      </c>
      <c r="E479" s="26"/>
      <c r="F479" s="18"/>
      <c r="G479" s="19">
        <f>E479*F479</f>
        <v>0</v>
      </c>
      <c r="H479" s="180"/>
      <c r="J479" s="156"/>
      <c r="K479" s="29"/>
      <c r="L479" s="29"/>
      <c r="M479" s="29"/>
      <c r="N479" s="29"/>
    </row>
    <row r="480" spans="1:16" outlineLevel="2">
      <c r="A480" s="211"/>
      <c r="B480" s="28" t="s">
        <v>347</v>
      </c>
      <c r="C480" s="16" t="s">
        <v>134</v>
      </c>
      <c r="D480" s="26">
        <v>18</v>
      </c>
      <c r="E480" s="26"/>
      <c r="F480" s="18"/>
      <c r="G480" s="19">
        <f>E480*F480</f>
        <v>0</v>
      </c>
      <c r="H480" s="180"/>
      <c r="J480" s="156"/>
      <c r="K480" s="29"/>
      <c r="L480" s="29"/>
      <c r="M480" s="29"/>
      <c r="N480" s="29"/>
    </row>
    <row r="481" spans="1:14" outlineLevel="2">
      <c r="A481" s="211"/>
      <c r="B481" s="21" t="s">
        <v>142</v>
      </c>
      <c r="C481" s="16"/>
      <c r="D481" s="20"/>
      <c r="E481" s="20"/>
      <c r="F481" s="18"/>
      <c r="G481" s="19"/>
      <c r="J481" s="156"/>
      <c r="K481" s="29"/>
      <c r="L481" s="29"/>
      <c r="M481" s="29"/>
      <c r="N481" s="29"/>
    </row>
    <row r="482" spans="1:14" outlineLevel="2">
      <c r="A482" s="211"/>
      <c r="B482" s="21" t="s">
        <v>174</v>
      </c>
      <c r="C482" s="16" t="s">
        <v>19</v>
      </c>
      <c r="D482" s="26"/>
      <c r="E482" s="26"/>
      <c r="F482" s="18"/>
      <c r="G482" s="19">
        <f t="shared" ref="G482:G489" si="14">E482*F482</f>
        <v>0</v>
      </c>
      <c r="J482" s="156"/>
      <c r="K482" s="29"/>
      <c r="L482" s="29"/>
      <c r="M482" s="29"/>
      <c r="N482" s="29"/>
    </row>
    <row r="483" spans="1:14" outlineLevel="2">
      <c r="A483" s="211"/>
      <c r="B483" s="21" t="s">
        <v>151</v>
      </c>
      <c r="C483" s="16" t="s">
        <v>19</v>
      </c>
      <c r="D483" s="26"/>
      <c r="E483" s="26"/>
      <c r="F483" s="18"/>
      <c r="G483" s="19">
        <f t="shared" si="14"/>
        <v>0</v>
      </c>
      <c r="J483" s="156"/>
      <c r="K483" s="29"/>
      <c r="L483" s="29"/>
      <c r="M483" s="29"/>
      <c r="N483" s="29"/>
    </row>
    <row r="484" spans="1:14" outlineLevel="2">
      <c r="A484" s="211"/>
      <c r="B484" s="21" t="s">
        <v>146</v>
      </c>
      <c r="C484" s="16" t="s">
        <v>19</v>
      </c>
      <c r="D484" s="25">
        <v>14</v>
      </c>
      <c r="E484" s="25"/>
      <c r="F484" s="44"/>
      <c r="G484" s="19">
        <f t="shared" si="14"/>
        <v>0</v>
      </c>
      <c r="J484" s="156"/>
      <c r="K484" s="29"/>
      <c r="L484" s="29"/>
      <c r="M484" s="29"/>
      <c r="N484" s="29"/>
    </row>
    <row r="485" spans="1:14" outlineLevel="2">
      <c r="A485" s="211"/>
      <c r="B485" s="21" t="s">
        <v>143</v>
      </c>
      <c r="C485" s="16" t="s">
        <v>19</v>
      </c>
      <c r="D485" s="26">
        <v>22.5</v>
      </c>
      <c r="E485" s="26"/>
      <c r="F485" s="18"/>
      <c r="G485" s="19">
        <f t="shared" si="14"/>
        <v>0</v>
      </c>
    </row>
    <row r="486" spans="1:14" outlineLevel="2">
      <c r="A486" s="211"/>
      <c r="B486" s="21" t="s">
        <v>507</v>
      </c>
      <c r="C486" s="16" t="s">
        <v>19</v>
      </c>
      <c r="D486" s="17"/>
      <c r="E486" s="17"/>
      <c r="F486" s="18"/>
      <c r="G486" s="19">
        <f t="shared" si="14"/>
        <v>0</v>
      </c>
    </row>
    <row r="487" spans="1:14" outlineLevel="2">
      <c r="A487" s="211"/>
      <c r="B487" s="21" t="s">
        <v>137</v>
      </c>
      <c r="C487" s="16" t="s">
        <v>13</v>
      </c>
      <c r="D487" s="25">
        <v>14</v>
      </c>
      <c r="E487" s="25"/>
      <c r="F487" s="18"/>
      <c r="G487" s="19">
        <f t="shared" si="14"/>
        <v>0</v>
      </c>
      <c r="K487" s="29"/>
      <c r="L487" s="29"/>
      <c r="M487" s="29"/>
      <c r="N487" s="29"/>
    </row>
    <row r="488" spans="1:14" outlineLevel="2">
      <c r="A488" s="211"/>
      <c r="B488" s="70" t="s">
        <v>149</v>
      </c>
      <c r="C488" s="16" t="s">
        <v>13</v>
      </c>
      <c r="D488" s="25">
        <v>2</v>
      </c>
      <c r="E488" s="25"/>
      <c r="F488" s="44"/>
      <c r="G488" s="19">
        <f t="shared" si="14"/>
        <v>0</v>
      </c>
      <c r="K488" s="29"/>
      <c r="L488" s="29"/>
      <c r="M488" s="29"/>
      <c r="N488" s="29"/>
    </row>
    <row r="489" spans="1:14" outlineLevel="2">
      <c r="A489" s="211"/>
      <c r="B489" s="21" t="s">
        <v>147</v>
      </c>
      <c r="C489" s="16" t="s">
        <v>13</v>
      </c>
      <c r="D489" s="25">
        <v>13</v>
      </c>
      <c r="E489" s="25"/>
      <c r="F489" s="18"/>
      <c r="G489" s="19">
        <f t="shared" si="14"/>
        <v>0</v>
      </c>
      <c r="J489" s="156"/>
    </row>
    <row r="490" spans="1:14" outlineLevel="2">
      <c r="A490" s="211"/>
      <c r="B490" s="21"/>
      <c r="C490" s="16"/>
      <c r="D490" s="25"/>
      <c r="E490" s="25"/>
      <c r="F490" s="18"/>
      <c r="G490" s="19"/>
      <c r="J490" s="156"/>
      <c r="K490" s="29"/>
    </row>
    <row r="491" spans="1:14" outlineLevel="2">
      <c r="A491" s="211"/>
      <c r="B491" s="133" t="s">
        <v>138</v>
      </c>
      <c r="C491" s="16"/>
      <c r="D491" s="25"/>
      <c r="E491" s="25"/>
      <c r="F491" s="18"/>
      <c r="G491" s="19"/>
      <c r="J491" s="156"/>
      <c r="K491" s="29"/>
    </row>
    <row r="492" spans="1:14" outlineLevel="2">
      <c r="A492" s="211"/>
      <c r="B492" s="21" t="s">
        <v>502</v>
      </c>
      <c r="C492" s="16" t="s">
        <v>131</v>
      </c>
      <c r="D492" s="20">
        <v>315.54999999999995</v>
      </c>
      <c r="E492" s="20"/>
      <c r="F492" s="18"/>
      <c r="G492" s="19">
        <f>E492*F492</f>
        <v>0</v>
      </c>
      <c r="J492" s="156"/>
      <c r="K492" s="29"/>
    </row>
    <row r="493" spans="1:14" outlineLevel="2">
      <c r="A493" s="211"/>
      <c r="B493" s="21" t="s">
        <v>505</v>
      </c>
      <c r="C493" s="16" t="s">
        <v>131</v>
      </c>
      <c r="D493" s="20"/>
      <c r="E493" s="20"/>
      <c r="F493" s="18"/>
      <c r="G493" s="19">
        <f>E493*F493</f>
        <v>0</v>
      </c>
      <c r="J493" s="156"/>
      <c r="K493" s="29"/>
    </row>
    <row r="494" spans="1:14" outlineLevel="2">
      <c r="A494" s="211"/>
      <c r="B494" s="28" t="s">
        <v>140</v>
      </c>
      <c r="C494" s="16" t="s">
        <v>134</v>
      </c>
      <c r="D494" s="20">
        <v>19.899999999999999</v>
      </c>
      <c r="E494" s="20"/>
      <c r="F494" s="18"/>
      <c r="G494" s="19">
        <f>E494*F494</f>
        <v>0</v>
      </c>
      <c r="J494" s="156"/>
      <c r="K494" s="29"/>
    </row>
    <row r="495" spans="1:14" outlineLevel="2">
      <c r="A495" s="211"/>
      <c r="B495" s="28" t="s">
        <v>347</v>
      </c>
      <c r="C495" s="16" t="s">
        <v>134</v>
      </c>
      <c r="D495" s="17">
        <v>15</v>
      </c>
      <c r="E495" s="17"/>
      <c r="F495" s="18"/>
      <c r="G495" s="19">
        <f>E495*F495</f>
        <v>0</v>
      </c>
      <c r="J495" s="156"/>
      <c r="K495" s="29"/>
    </row>
    <row r="496" spans="1:14" outlineLevel="2">
      <c r="A496" s="211"/>
      <c r="B496" s="115" t="s">
        <v>311</v>
      </c>
      <c r="C496" s="16"/>
      <c r="D496" s="17"/>
      <c r="E496" s="17"/>
      <c r="F496" s="18"/>
      <c r="G496" s="63"/>
    </row>
    <row r="497" spans="1:11" outlineLevel="2">
      <c r="A497" s="211"/>
      <c r="B497" s="21"/>
      <c r="C497" s="16"/>
      <c r="D497" s="17"/>
      <c r="E497" s="17"/>
      <c r="F497" s="18"/>
      <c r="G497" s="63"/>
    </row>
    <row r="498" spans="1:11" outlineLevel="2">
      <c r="A498" s="211"/>
      <c r="B498" s="133" t="s">
        <v>139</v>
      </c>
      <c r="C498" s="16"/>
      <c r="D498" s="17"/>
      <c r="E498" s="17"/>
      <c r="F498" s="18"/>
      <c r="G498" s="19"/>
      <c r="J498" s="156"/>
      <c r="K498" s="29"/>
    </row>
    <row r="499" spans="1:11" outlineLevel="2">
      <c r="A499" s="211"/>
      <c r="B499" s="21" t="s">
        <v>502</v>
      </c>
      <c r="C499" s="16" t="s">
        <v>131</v>
      </c>
      <c r="D499" s="20">
        <v>316.17999999999995</v>
      </c>
      <c r="E499" s="20"/>
      <c r="F499" s="18"/>
      <c r="G499" s="19">
        <f>E499*F499</f>
        <v>0</v>
      </c>
      <c r="J499" s="156"/>
      <c r="K499" s="29"/>
    </row>
    <row r="500" spans="1:11" outlineLevel="2">
      <c r="A500" s="211"/>
      <c r="B500" s="21" t="s">
        <v>505</v>
      </c>
      <c r="C500" s="16" t="s">
        <v>131</v>
      </c>
      <c r="D500" s="20"/>
      <c r="E500" s="20"/>
      <c r="F500" s="18"/>
      <c r="G500" s="19">
        <f>E500*F500</f>
        <v>0</v>
      </c>
      <c r="J500" s="156"/>
      <c r="K500" s="29"/>
    </row>
    <row r="501" spans="1:11" outlineLevel="2">
      <c r="A501" s="211"/>
      <c r="B501" s="28" t="s">
        <v>140</v>
      </c>
      <c r="C501" s="16" t="s">
        <v>134</v>
      </c>
      <c r="D501" s="17">
        <v>0</v>
      </c>
      <c r="E501" s="17"/>
      <c r="F501" s="18"/>
      <c r="G501" s="19">
        <f>E501*F501</f>
        <v>0</v>
      </c>
      <c r="J501" s="156"/>
      <c r="K501" s="29"/>
    </row>
    <row r="502" spans="1:11" outlineLevel="2">
      <c r="A502" s="211"/>
      <c r="B502" s="115" t="s">
        <v>311</v>
      </c>
      <c r="C502" s="16"/>
      <c r="D502" s="17"/>
      <c r="E502" s="17"/>
      <c r="F502" s="18"/>
      <c r="G502" s="63"/>
      <c r="J502" s="156"/>
      <c r="K502" s="29"/>
    </row>
    <row r="503" spans="1:11" outlineLevel="2">
      <c r="A503" s="211"/>
      <c r="B503" s="3" t="s">
        <v>104</v>
      </c>
      <c r="C503" s="16" t="s">
        <v>13</v>
      </c>
      <c r="D503" s="17">
        <v>4</v>
      </c>
      <c r="E503" s="17"/>
      <c r="F503" s="18"/>
      <c r="G503" s="19">
        <f>E503*F503</f>
        <v>0</v>
      </c>
      <c r="J503" s="156"/>
      <c r="K503" s="29"/>
    </row>
    <row r="504" spans="1:11" outlineLevel="2">
      <c r="A504" s="211"/>
      <c r="B504" s="3"/>
      <c r="C504" s="16"/>
      <c r="D504" s="17"/>
      <c r="E504" s="17"/>
      <c r="F504" s="18"/>
      <c r="G504" s="19"/>
      <c r="J504" s="156"/>
      <c r="K504" s="29"/>
    </row>
    <row r="505" spans="1:11" outlineLevel="2">
      <c r="A505" s="211"/>
      <c r="B505" s="43" t="s">
        <v>106</v>
      </c>
      <c r="C505" s="16"/>
      <c r="D505" s="17"/>
      <c r="E505" s="17"/>
      <c r="F505" s="18"/>
      <c r="G505" s="19"/>
      <c r="J505" s="156"/>
      <c r="K505" s="29"/>
    </row>
    <row r="506" spans="1:11" outlineLevel="2">
      <c r="A506" s="211"/>
      <c r="B506" s="3" t="s">
        <v>256</v>
      </c>
      <c r="C506" s="16" t="s">
        <v>112</v>
      </c>
      <c r="D506" s="17">
        <v>13</v>
      </c>
      <c r="E506" s="17"/>
      <c r="F506" s="18"/>
      <c r="G506" s="19">
        <f>E506*F506</f>
        <v>0</v>
      </c>
    </row>
    <row r="507" spans="1:11" outlineLevel="2">
      <c r="A507" s="211"/>
      <c r="B507" s="3" t="s">
        <v>257</v>
      </c>
      <c r="C507" s="16" t="s">
        <v>112</v>
      </c>
      <c r="D507" s="17">
        <v>2</v>
      </c>
      <c r="E507" s="17"/>
      <c r="F507" s="18"/>
      <c r="G507" s="19">
        <f>E507*F507</f>
        <v>0</v>
      </c>
    </row>
    <row r="508" spans="1:11" outlineLevel="2">
      <c r="A508" s="211"/>
      <c r="B508" s="3" t="s">
        <v>258</v>
      </c>
      <c r="C508" s="16" t="s">
        <v>112</v>
      </c>
      <c r="D508" s="17">
        <v>4</v>
      </c>
      <c r="E508" s="17"/>
      <c r="F508" s="18"/>
      <c r="G508" s="19">
        <f>E508*F508</f>
        <v>0</v>
      </c>
    </row>
    <row r="509" spans="1:11" outlineLevel="2">
      <c r="A509" s="211"/>
      <c r="B509" s="3" t="s">
        <v>168</v>
      </c>
      <c r="C509" s="16" t="s">
        <v>62</v>
      </c>
      <c r="D509" s="17"/>
      <c r="E509" s="17"/>
      <c r="F509" s="18"/>
      <c r="G509" s="19"/>
    </row>
    <row r="510" spans="1:11" outlineLevel="1">
      <c r="A510" s="211"/>
      <c r="B510" s="43"/>
      <c r="C510" s="16"/>
      <c r="D510" s="17"/>
      <c r="E510" s="17"/>
      <c r="F510" s="18"/>
      <c r="G510" s="19"/>
      <c r="H510" s="44"/>
    </row>
    <row r="511" spans="1:11" outlineLevel="1">
      <c r="A511" s="211" t="s">
        <v>484</v>
      </c>
      <c r="B511" s="22" t="s">
        <v>108</v>
      </c>
      <c r="C511" s="16"/>
      <c r="D511" s="17"/>
      <c r="E511" s="17"/>
      <c r="F511" s="18"/>
      <c r="G511" s="98">
        <f>MROUND(SUBTOTAL(9,G512:G589),10)</f>
        <v>0</v>
      </c>
      <c r="I511" s="162"/>
    </row>
    <row r="512" spans="1:11" outlineLevel="2">
      <c r="A512" s="211"/>
      <c r="B512" s="43"/>
      <c r="C512" s="16"/>
      <c r="D512" s="17"/>
      <c r="E512" s="17"/>
      <c r="F512" s="18"/>
      <c r="G512" s="19"/>
      <c r="H512" s="44"/>
    </row>
    <row r="513" spans="1:11" outlineLevel="2">
      <c r="A513" s="211"/>
      <c r="B513" s="43" t="s">
        <v>101</v>
      </c>
      <c r="C513" s="16"/>
      <c r="D513" s="17"/>
      <c r="E513" s="17"/>
      <c r="F513" s="18"/>
      <c r="G513" s="19"/>
      <c r="H513" s="44"/>
    </row>
    <row r="514" spans="1:11" outlineLevel="2">
      <c r="A514" s="211"/>
      <c r="B514" s="43"/>
      <c r="C514" s="16"/>
      <c r="D514" s="17"/>
      <c r="E514" s="17"/>
      <c r="F514" s="18"/>
      <c r="G514" s="240"/>
      <c r="H514" s="44"/>
    </row>
    <row r="515" spans="1:11" outlineLevel="2">
      <c r="A515" s="211"/>
      <c r="B515" s="3" t="s">
        <v>349</v>
      </c>
      <c r="C515" s="16" t="s">
        <v>23</v>
      </c>
      <c r="D515" s="17">
        <v>1</v>
      </c>
      <c r="E515" s="17"/>
      <c r="F515" s="18"/>
      <c r="G515" s="19">
        <f>E515*F515</f>
        <v>0</v>
      </c>
      <c r="H515" s="44"/>
    </row>
    <row r="516" spans="1:11" outlineLevel="2">
      <c r="A516" s="211"/>
      <c r="B516" s="117" t="s">
        <v>483</v>
      </c>
      <c r="C516" s="16"/>
      <c r="D516" s="17"/>
      <c r="E516" s="17"/>
      <c r="F516" s="18"/>
      <c r="G516" s="19"/>
      <c r="H516" s="44"/>
    </row>
    <row r="517" spans="1:11" outlineLevel="2">
      <c r="A517" s="211"/>
      <c r="B517" s="3" t="s">
        <v>391</v>
      </c>
      <c r="C517" s="16" t="s">
        <v>13</v>
      </c>
      <c r="D517" s="17">
        <v>1</v>
      </c>
      <c r="E517" s="17"/>
      <c r="F517" s="18"/>
      <c r="G517" s="19">
        <f>E517*F517</f>
        <v>0</v>
      </c>
      <c r="H517" s="44"/>
    </row>
    <row r="518" spans="1:11" outlineLevel="2">
      <c r="A518" s="211"/>
      <c r="B518" s="3" t="s">
        <v>103</v>
      </c>
      <c r="C518" s="16" t="s">
        <v>13</v>
      </c>
      <c r="D518" s="17">
        <v>4</v>
      </c>
      <c r="E518" s="17"/>
      <c r="F518" s="18"/>
      <c r="G518" s="19">
        <f>E518*F518</f>
        <v>0</v>
      </c>
      <c r="H518" s="44"/>
    </row>
    <row r="519" spans="1:11" outlineLevel="2">
      <c r="A519" s="235"/>
      <c r="B519" s="3"/>
      <c r="C519" s="16"/>
      <c r="D519" s="17"/>
      <c r="E519" s="17"/>
      <c r="F519" s="18"/>
      <c r="G519" s="19"/>
      <c r="H519" s="44"/>
    </row>
    <row r="520" spans="1:11" outlineLevel="2">
      <c r="A520" s="235"/>
      <c r="B520" s="43" t="s">
        <v>105</v>
      </c>
      <c r="C520" s="16"/>
      <c r="D520" s="17"/>
      <c r="E520" s="17"/>
      <c r="F520" s="18"/>
      <c r="G520" s="19"/>
      <c r="H520" s="44"/>
    </row>
    <row r="521" spans="1:11" outlineLevel="2">
      <c r="A521" s="235"/>
      <c r="B521" s="43"/>
      <c r="C521" s="16"/>
      <c r="D521" s="17"/>
      <c r="E521" s="17"/>
      <c r="F521" s="18"/>
      <c r="G521" s="19"/>
      <c r="H521" s="44"/>
    </row>
    <row r="522" spans="1:11" outlineLevel="2">
      <c r="A522" s="235"/>
      <c r="B522" s="133" t="s">
        <v>132</v>
      </c>
      <c r="C522" s="16"/>
      <c r="D522" s="17"/>
      <c r="E522" s="17"/>
      <c r="F522" s="18"/>
      <c r="G522" s="19"/>
      <c r="H522" s="44"/>
      <c r="J522" s="156"/>
    </row>
    <row r="523" spans="1:11" outlineLevel="2">
      <c r="A523" s="235"/>
      <c r="B523" s="21" t="s">
        <v>502</v>
      </c>
      <c r="C523" s="16" t="s">
        <v>131</v>
      </c>
      <c r="D523" s="20">
        <v>188.98</v>
      </c>
      <c r="E523" s="20"/>
      <c r="F523" s="18"/>
      <c r="G523" s="19">
        <f>E523*F523</f>
        <v>0</v>
      </c>
      <c r="H523" s="44"/>
      <c r="J523" s="156"/>
      <c r="K523" s="29"/>
    </row>
    <row r="524" spans="1:11" outlineLevel="2">
      <c r="A524" s="235"/>
      <c r="B524" s="21" t="s">
        <v>503</v>
      </c>
      <c r="C524" s="16" t="s">
        <v>131</v>
      </c>
      <c r="D524" s="20"/>
      <c r="E524" s="20"/>
      <c r="F524" s="18"/>
      <c r="G524" s="19">
        <f>E524*F524</f>
        <v>0</v>
      </c>
      <c r="H524" s="44"/>
      <c r="J524" s="156"/>
      <c r="K524" s="29"/>
    </row>
    <row r="525" spans="1:11" outlineLevel="2">
      <c r="A525" s="235"/>
      <c r="B525" s="28" t="s">
        <v>140</v>
      </c>
      <c r="C525" s="16" t="s">
        <v>134</v>
      </c>
      <c r="D525" s="17">
        <v>0</v>
      </c>
      <c r="E525" s="17"/>
      <c r="F525" s="18"/>
      <c r="G525" s="19">
        <f>E525*F525</f>
        <v>0</v>
      </c>
      <c r="H525" s="44"/>
      <c r="J525" s="156"/>
      <c r="K525" s="29"/>
    </row>
    <row r="526" spans="1:11" outlineLevel="2">
      <c r="A526" s="235"/>
      <c r="B526" s="21" t="s">
        <v>506</v>
      </c>
      <c r="C526" s="16"/>
      <c r="D526" s="17"/>
      <c r="E526" s="17"/>
      <c r="F526" s="18"/>
      <c r="G526" s="19"/>
      <c r="H526" s="44"/>
      <c r="J526" s="156"/>
      <c r="K526" s="29"/>
    </row>
    <row r="527" spans="1:11" outlineLevel="2">
      <c r="A527" s="235"/>
      <c r="B527" s="21" t="s">
        <v>151</v>
      </c>
      <c r="C527" s="16" t="s">
        <v>19</v>
      </c>
      <c r="D527" s="20">
        <v>7</v>
      </c>
      <c r="E527" s="20"/>
      <c r="F527" s="18"/>
      <c r="G527" s="234">
        <f t="shared" ref="G527:G536" si="15">E527*F527</f>
        <v>0</v>
      </c>
      <c r="H527" s="44"/>
      <c r="J527" s="156"/>
      <c r="K527" s="29"/>
    </row>
    <row r="528" spans="1:11" outlineLevel="2">
      <c r="A528" s="235"/>
      <c r="B528" s="21" t="s">
        <v>146</v>
      </c>
      <c r="C528" s="16" t="s">
        <v>19</v>
      </c>
      <c r="D528" s="20">
        <v>3</v>
      </c>
      <c r="E528" s="20"/>
      <c r="F528" s="18"/>
      <c r="G528" s="19">
        <f t="shared" si="15"/>
        <v>0</v>
      </c>
      <c r="H528" s="44"/>
      <c r="J528" s="156"/>
      <c r="K528" s="29"/>
    </row>
    <row r="529" spans="1:14" outlineLevel="2">
      <c r="A529" s="235"/>
      <c r="B529" s="21" t="s">
        <v>143</v>
      </c>
      <c r="C529" s="16" t="s">
        <v>19</v>
      </c>
      <c r="D529" s="17">
        <v>28</v>
      </c>
      <c r="E529" s="17"/>
      <c r="F529" s="18"/>
      <c r="G529" s="19">
        <f t="shared" si="15"/>
        <v>0</v>
      </c>
      <c r="H529" s="44"/>
    </row>
    <row r="530" spans="1:14" outlineLevel="2">
      <c r="A530" s="235"/>
      <c r="B530" s="21" t="s">
        <v>507</v>
      </c>
      <c r="C530" s="16" t="s">
        <v>19</v>
      </c>
      <c r="D530" s="17"/>
      <c r="E530" s="17"/>
      <c r="F530" s="18"/>
      <c r="G530" s="234">
        <f t="shared" si="15"/>
        <v>0</v>
      </c>
      <c r="H530" s="44"/>
    </row>
    <row r="531" spans="1:14" outlineLevel="2">
      <c r="A531" s="235"/>
      <c r="B531" s="21" t="s">
        <v>152</v>
      </c>
      <c r="C531" s="16" t="s">
        <v>13</v>
      </c>
      <c r="D531" s="20">
        <v>2</v>
      </c>
      <c r="E531" s="20"/>
      <c r="F531" s="18"/>
      <c r="G531" s="234">
        <f t="shared" si="15"/>
        <v>0</v>
      </c>
      <c r="H531" s="44"/>
    </row>
    <row r="532" spans="1:14" outlineLevel="2">
      <c r="A532" s="235"/>
      <c r="B532" s="21" t="s">
        <v>137</v>
      </c>
      <c r="C532" s="16" t="s">
        <v>13</v>
      </c>
      <c r="D532" s="20">
        <v>10</v>
      </c>
      <c r="E532" s="20"/>
      <c r="F532" s="18"/>
      <c r="G532" s="19">
        <f t="shared" si="15"/>
        <v>0</v>
      </c>
      <c r="H532" s="44"/>
    </row>
    <row r="533" spans="1:14" outlineLevel="2">
      <c r="A533" s="235"/>
      <c r="B533" s="70" t="s">
        <v>149</v>
      </c>
      <c r="C533" s="16" t="s">
        <v>13</v>
      </c>
      <c r="D533" s="17">
        <v>12</v>
      </c>
      <c r="E533" s="17"/>
      <c r="F533" s="18"/>
      <c r="G533" s="19">
        <f t="shared" si="15"/>
        <v>0</v>
      </c>
      <c r="H533" s="44"/>
    </row>
    <row r="534" spans="1:14" outlineLevel="2">
      <c r="A534" s="235"/>
      <c r="B534" s="21" t="s">
        <v>516</v>
      </c>
      <c r="C534" s="16" t="s">
        <v>13</v>
      </c>
      <c r="D534" s="17">
        <v>5</v>
      </c>
      <c r="E534" s="17"/>
      <c r="F534" s="18"/>
      <c r="G534" s="19">
        <f t="shared" si="15"/>
        <v>0</v>
      </c>
      <c r="H534" s="44"/>
    </row>
    <row r="535" spans="1:14" outlineLevel="2">
      <c r="A535" s="235"/>
      <c r="B535" s="21" t="s">
        <v>518</v>
      </c>
      <c r="C535" s="16" t="s">
        <v>13</v>
      </c>
      <c r="D535" s="20">
        <v>7</v>
      </c>
      <c r="E535" s="20"/>
      <c r="F535" s="18"/>
      <c r="G535" s="19">
        <f t="shared" si="15"/>
        <v>0</v>
      </c>
      <c r="H535" s="44"/>
    </row>
    <row r="536" spans="1:14" outlineLevel="2">
      <c r="A536" s="235"/>
      <c r="B536" s="21" t="s">
        <v>515</v>
      </c>
      <c r="C536" s="16" t="s">
        <v>13</v>
      </c>
      <c r="D536" s="20">
        <v>3</v>
      </c>
      <c r="E536" s="20"/>
      <c r="F536" s="18"/>
      <c r="G536" s="19">
        <f t="shared" si="15"/>
        <v>0</v>
      </c>
      <c r="H536" s="44"/>
    </row>
    <row r="537" spans="1:14" outlineLevel="2">
      <c r="A537" s="235"/>
      <c r="B537" s="21"/>
      <c r="C537" s="16"/>
      <c r="D537" s="17"/>
      <c r="E537" s="17"/>
      <c r="F537" s="18"/>
      <c r="G537" s="19"/>
      <c r="H537" s="44"/>
    </row>
    <row r="538" spans="1:14" outlineLevel="2">
      <c r="A538" s="235"/>
      <c r="B538" s="133" t="s">
        <v>145</v>
      </c>
      <c r="C538" s="16"/>
      <c r="D538" s="17"/>
      <c r="E538" s="17"/>
      <c r="F538" s="18"/>
      <c r="G538" s="19"/>
      <c r="H538" s="44"/>
    </row>
    <row r="539" spans="1:14" outlineLevel="2">
      <c r="A539" s="235"/>
      <c r="B539" s="21" t="s">
        <v>502</v>
      </c>
      <c r="C539" s="16" t="s">
        <v>131</v>
      </c>
      <c r="D539" s="20">
        <v>162.94999999999999</v>
      </c>
      <c r="E539" s="20"/>
      <c r="F539" s="18"/>
      <c r="G539" s="19">
        <f>E539*F539</f>
        <v>0</v>
      </c>
      <c r="H539" s="44"/>
      <c r="J539" s="156"/>
    </row>
    <row r="540" spans="1:14" outlineLevel="2">
      <c r="A540" s="235"/>
      <c r="B540" s="21" t="s">
        <v>503</v>
      </c>
      <c r="C540" s="16" t="s">
        <v>131</v>
      </c>
      <c r="D540" s="20"/>
      <c r="E540" s="20"/>
      <c r="F540" s="18"/>
      <c r="G540" s="19">
        <f>E540*F540</f>
        <v>0</v>
      </c>
      <c r="H540" s="44"/>
      <c r="J540" s="156"/>
    </row>
    <row r="541" spans="1:14" outlineLevel="2">
      <c r="A541" s="235"/>
      <c r="B541" s="28" t="s">
        <v>140</v>
      </c>
      <c r="C541" s="16" t="s">
        <v>134</v>
      </c>
      <c r="D541" s="17">
        <v>0</v>
      </c>
      <c r="E541" s="17"/>
      <c r="F541" s="18"/>
      <c r="G541" s="19">
        <f>E541*F541</f>
        <v>0</v>
      </c>
      <c r="H541" s="44"/>
      <c r="J541" s="156"/>
      <c r="K541" s="29"/>
      <c r="L541" s="29"/>
    </row>
    <row r="542" spans="1:14" outlineLevel="2">
      <c r="A542" s="235"/>
      <c r="B542" s="21" t="s">
        <v>506</v>
      </c>
      <c r="C542" s="16"/>
      <c r="D542" s="17"/>
      <c r="E542" s="17"/>
      <c r="F542" s="18"/>
      <c r="G542" s="19"/>
      <c r="H542" s="44"/>
      <c r="J542" s="156"/>
      <c r="K542" s="29"/>
      <c r="L542" s="29"/>
      <c r="M542" s="29"/>
      <c r="N542" s="29"/>
    </row>
    <row r="543" spans="1:14" outlineLevel="2">
      <c r="A543" s="235"/>
      <c r="B543" s="21" t="s">
        <v>151</v>
      </c>
      <c r="C543" s="16" t="s">
        <v>19</v>
      </c>
      <c r="D543" s="17">
        <v>4</v>
      </c>
      <c r="E543" s="17"/>
      <c r="F543" s="18"/>
      <c r="G543" s="19">
        <f t="shared" ref="G543:G553" si="16">E543*F543</f>
        <v>0</v>
      </c>
      <c r="H543" s="44"/>
      <c r="J543" s="156"/>
      <c r="K543" s="29"/>
      <c r="L543" s="29"/>
      <c r="M543" s="29"/>
      <c r="N543" s="29"/>
    </row>
    <row r="544" spans="1:14" outlineLevel="2">
      <c r="A544" s="235"/>
      <c r="B544" s="21" t="s">
        <v>146</v>
      </c>
      <c r="C544" s="16" t="s">
        <v>19</v>
      </c>
      <c r="D544" s="20">
        <v>1.5</v>
      </c>
      <c r="E544" s="20"/>
      <c r="F544" s="18"/>
      <c r="G544" s="19">
        <f t="shared" si="16"/>
        <v>0</v>
      </c>
      <c r="H544" s="44"/>
      <c r="J544" s="156"/>
      <c r="K544" s="29"/>
      <c r="L544" s="29"/>
      <c r="M544" s="29"/>
      <c r="N544" s="29"/>
    </row>
    <row r="545" spans="1:14" outlineLevel="2">
      <c r="A545" s="235"/>
      <c r="B545" s="21" t="s">
        <v>143</v>
      </c>
      <c r="C545" s="16" t="s">
        <v>19</v>
      </c>
      <c r="D545" s="20">
        <v>36</v>
      </c>
      <c r="E545" s="20"/>
      <c r="F545" s="18"/>
      <c r="G545" s="19">
        <f t="shared" si="16"/>
        <v>0</v>
      </c>
      <c r="H545" s="44"/>
      <c r="J545" s="156"/>
      <c r="K545" s="29"/>
      <c r="L545" s="29"/>
      <c r="M545" s="29"/>
      <c r="N545" s="29"/>
    </row>
    <row r="546" spans="1:14" outlineLevel="2">
      <c r="A546" s="235"/>
      <c r="B546" s="21" t="s">
        <v>507</v>
      </c>
      <c r="C546" s="16" t="s">
        <v>19</v>
      </c>
      <c r="D546" s="17"/>
      <c r="E546" s="17"/>
      <c r="F546" s="18"/>
      <c r="G546" s="234">
        <f t="shared" si="16"/>
        <v>0</v>
      </c>
      <c r="H546" s="44"/>
      <c r="J546" s="156"/>
      <c r="K546" s="29"/>
      <c r="L546" s="29"/>
      <c r="M546" s="29"/>
      <c r="N546" s="29"/>
    </row>
    <row r="547" spans="1:14" outlineLevel="2">
      <c r="A547" s="235"/>
      <c r="B547" s="21" t="s">
        <v>152</v>
      </c>
      <c r="C547" s="16" t="s">
        <v>13</v>
      </c>
      <c r="D547" s="17">
        <v>2</v>
      </c>
      <c r="E547" s="17"/>
      <c r="F547" s="18"/>
      <c r="G547" s="19">
        <f t="shared" si="16"/>
        <v>0</v>
      </c>
      <c r="H547" s="44"/>
      <c r="J547" s="156"/>
      <c r="K547" s="29"/>
      <c r="L547" s="29"/>
      <c r="M547" s="29"/>
      <c r="N547" s="29"/>
    </row>
    <row r="548" spans="1:14" outlineLevel="2">
      <c r="A548" s="235"/>
      <c r="B548" s="21" t="s">
        <v>137</v>
      </c>
      <c r="C548" s="16" t="s">
        <v>13</v>
      </c>
      <c r="D548" s="17">
        <v>11</v>
      </c>
      <c r="E548" s="17"/>
      <c r="F548" s="18"/>
      <c r="G548" s="19">
        <f t="shared" si="16"/>
        <v>0</v>
      </c>
      <c r="H548" s="44"/>
      <c r="J548" s="29"/>
      <c r="K548" s="29"/>
      <c r="L548" s="29"/>
      <c r="M548" s="29"/>
      <c r="N548" s="29"/>
    </row>
    <row r="549" spans="1:14" outlineLevel="2">
      <c r="A549" s="235"/>
      <c r="B549" s="70" t="s">
        <v>149</v>
      </c>
      <c r="C549" s="16" t="s">
        <v>13</v>
      </c>
      <c r="D549" s="20">
        <v>13</v>
      </c>
      <c r="E549" s="20"/>
      <c r="F549" s="18"/>
      <c r="G549" s="19">
        <f t="shared" si="16"/>
        <v>0</v>
      </c>
      <c r="H549" s="44"/>
      <c r="J549" s="29"/>
      <c r="K549" s="29"/>
      <c r="L549" s="29"/>
      <c r="M549" s="29"/>
      <c r="N549" s="29"/>
    </row>
    <row r="550" spans="1:14" outlineLevel="2">
      <c r="A550" s="235"/>
      <c r="B550" s="21" t="s">
        <v>517</v>
      </c>
      <c r="C550" s="16" t="s">
        <v>13</v>
      </c>
      <c r="D550" s="20">
        <v>5</v>
      </c>
      <c r="E550" s="20"/>
      <c r="F550" s="18"/>
      <c r="G550" s="19">
        <f t="shared" si="16"/>
        <v>0</v>
      </c>
      <c r="H550" s="44"/>
      <c r="J550" s="29"/>
      <c r="K550" s="29"/>
      <c r="L550" s="29"/>
      <c r="M550" s="29"/>
      <c r="N550" s="29"/>
    </row>
    <row r="551" spans="1:14" outlineLevel="2">
      <c r="A551" s="235"/>
      <c r="B551" s="21" t="s">
        <v>518</v>
      </c>
      <c r="C551" s="16" t="s">
        <v>13</v>
      </c>
      <c r="D551" s="17">
        <v>8</v>
      </c>
      <c r="E551" s="17"/>
      <c r="F551" s="18"/>
      <c r="G551" s="19">
        <f t="shared" si="16"/>
        <v>0</v>
      </c>
      <c r="H551" s="44"/>
      <c r="J551" s="29"/>
      <c r="K551" s="29"/>
      <c r="L551" s="29"/>
      <c r="M551" s="29"/>
      <c r="N551" s="29"/>
    </row>
    <row r="552" spans="1:14" outlineLevel="2">
      <c r="A552" s="235"/>
      <c r="B552" s="21" t="s">
        <v>432</v>
      </c>
      <c r="C552" s="16" t="s">
        <v>13</v>
      </c>
      <c r="D552" s="17">
        <v>1</v>
      </c>
      <c r="E552" s="17"/>
      <c r="F552" s="18"/>
      <c r="G552" s="19">
        <f t="shared" si="16"/>
        <v>0</v>
      </c>
      <c r="H552" s="44"/>
      <c r="J552" s="29"/>
      <c r="K552" s="29"/>
      <c r="L552" s="29"/>
      <c r="M552" s="29"/>
      <c r="N552" s="29"/>
    </row>
    <row r="553" spans="1:14" outlineLevel="2">
      <c r="A553" s="235"/>
      <c r="B553" s="21" t="s">
        <v>264</v>
      </c>
      <c r="C553" s="16" t="s">
        <v>13</v>
      </c>
      <c r="D553" s="17">
        <v>1</v>
      </c>
      <c r="E553" s="17"/>
      <c r="F553" s="18"/>
      <c r="G553" s="19">
        <f t="shared" si="16"/>
        <v>0</v>
      </c>
      <c r="H553" s="44"/>
      <c r="J553" s="29"/>
      <c r="K553" s="29"/>
      <c r="L553" s="29"/>
      <c r="M553" s="29"/>
      <c r="N553" s="29"/>
    </row>
    <row r="554" spans="1:14" outlineLevel="2">
      <c r="A554" s="235"/>
      <c r="B554" s="21"/>
      <c r="C554" s="16"/>
      <c r="D554" s="17"/>
      <c r="E554" s="17"/>
      <c r="F554" s="18"/>
      <c r="G554" s="19"/>
      <c r="H554" s="44"/>
      <c r="J554" s="29"/>
      <c r="K554" s="29"/>
      <c r="L554" s="29"/>
      <c r="M554" s="29"/>
      <c r="N554" s="29"/>
    </row>
    <row r="555" spans="1:14" outlineLevel="2">
      <c r="A555" s="235"/>
      <c r="B555" s="133" t="s">
        <v>138</v>
      </c>
      <c r="C555" s="16"/>
      <c r="D555" s="17"/>
      <c r="E555" s="17"/>
      <c r="F555" s="18"/>
      <c r="G555" s="19"/>
      <c r="H555" s="44"/>
      <c r="J555" s="29"/>
      <c r="K555" s="29"/>
      <c r="L555" s="29"/>
      <c r="M555" s="29"/>
      <c r="N555" s="29"/>
    </row>
    <row r="556" spans="1:14" outlineLevel="2">
      <c r="A556" s="235"/>
      <c r="B556" s="21" t="s">
        <v>502</v>
      </c>
      <c r="C556" s="16" t="s">
        <v>131</v>
      </c>
      <c r="D556" s="20">
        <v>121.5</v>
      </c>
      <c r="E556" s="20"/>
      <c r="F556" s="18"/>
      <c r="G556" s="19">
        <f>E556*F556</f>
        <v>0</v>
      </c>
      <c r="H556" s="44"/>
      <c r="J556" s="29"/>
      <c r="K556" s="29"/>
      <c r="L556" s="29"/>
      <c r="M556" s="29"/>
      <c r="N556" s="29"/>
    </row>
    <row r="557" spans="1:14" outlineLevel="2">
      <c r="A557" s="235"/>
      <c r="B557" s="21" t="s">
        <v>503</v>
      </c>
      <c r="C557" s="16" t="s">
        <v>131</v>
      </c>
      <c r="D557" s="20"/>
      <c r="E557" s="20"/>
      <c r="F557" s="18"/>
      <c r="G557" s="19">
        <f>E557*F557</f>
        <v>0</v>
      </c>
      <c r="H557" s="44"/>
      <c r="J557" s="29"/>
      <c r="K557" s="29"/>
      <c r="L557" s="29"/>
      <c r="M557" s="29"/>
      <c r="N557" s="29"/>
    </row>
    <row r="558" spans="1:14" outlineLevel="2">
      <c r="A558" s="235"/>
      <c r="B558" s="28" t="s">
        <v>140</v>
      </c>
      <c r="C558" s="16" t="s">
        <v>134</v>
      </c>
      <c r="D558" s="20">
        <v>12.07</v>
      </c>
      <c r="E558" s="20"/>
      <c r="F558" s="18"/>
      <c r="G558" s="19">
        <f>E558*F558</f>
        <v>0</v>
      </c>
      <c r="H558" s="44"/>
      <c r="J558" s="29"/>
      <c r="K558" s="29"/>
      <c r="L558" s="29"/>
      <c r="M558" s="29"/>
      <c r="N558" s="29"/>
    </row>
    <row r="559" spans="1:14" outlineLevel="2">
      <c r="A559" s="235"/>
      <c r="B559" s="125" t="s">
        <v>350</v>
      </c>
      <c r="C559" s="16"/>
      <c r="D559" s="17"/>
      <c r="E559" s="17"/>
      <c r="F559" s="18"/>
      <c r="G559" s="19"/>
      <c r="H559" s="44"/>
      <c r="J559" s="29"/>
      <c r="K559" s="29"/>
      <c r="L559" s="29"/>
      <c r="M559" s="29"/>
      <c r="N559" s="29"/>
    </row>
    <row r="560" spans="1:14" outlineLevel="2">
      <c r="A560" s="235"/>
      <c r="B560" s="28"/>
      <c r="C560" s="16"/>
      <c r="D560" s="17"/>
      <c r="E560" s="17"/>
      <c r="F560" s="18"/>
      <c r="G560" s="19"/>
      <c r="H560" s="44"/>
      <c r="J560" s="29"/>
      <c r="K560" s="29"/>
      <c r="L560" s="29"/>
      <c r="M560" s="29"/>
      <c r="N560" s="29"/>
    </row>
    <row r="561" spans="1:14" outlineLevel="2">
      <c r="A561" s="235"/>
      <c r="B561" s="133" t="s">
        <v>139</v>
      </c>
      <c r="C561" s="16"/>
      <c r="D561" s="20"/>
      <c r="E561" s="20"/>
      <c r="F561" s="18"/>
      <c r="G561" s="19"/>
      <c r="H561" s="44"/>
      <c r="J561" s="29"/>
      <c r="K561" s="29"/>
      <c r="L561" s="29"/>
      <c r="M561" s="29"/>
      <c r="N561" s="29"/>
    </row>
    <row r="562" spans="1:14" outlineLevel="2">
      <c r="A562" s="235"/>
      <c r="B562" s="21" t="s">
        <v>502</v>
      </c>
      <c r="C562" s="16" t="s">
        <v>131</v>
      </c>
      <c r="D562" s="20">
        <v>80.099999999999994</v>
      </c>
      <c r="E562" s="20"/>
      <c r="F562" s="18"/>
      <c r="G562" s="19">
        <f>E562*F562</f>
        <v>0</v>
      </c>
      <c r="H562" s="44"/>
      <c r="J562" s="29"/>
      <c r="K562" s="29"/>
      <c r="L562" s="29"/>
      <c r="M562" s="29"/>
      <c r="N562" s="29"/>
    </row>
    <row r="563" spans="1:14" outlineLevel="2">
      <c r="A563" s="235"/>
      <c r="B563" s="21" t="s">
        <v>503</v>
      </c>
      <c r="C563" s="16" t="s">
        <v>131</v>
      </c>
      <c r="D563" s="20"/>
      <c r="E563" s="20"/>
      <c r="F563" s="18"/>
      <c r="G563" s="19">
        <f>E563*F563</f>
        <v>0</v>
      </c>
      <c r="H563" s="44"/>
      <c r="J563" s="29"/>
      <c r="K563" s="29"/>
      <c r="L563" s="29"/>
      <c r="M563" s="29"/>
      <c r="N563" s="29"/>
    </row>
    <row r="564" spans="1:14" outlineLevel="2">
      <c r="A564" s="235"/>
      <c r="B564" s="28" t="s">
        <v>140</v>
      </c>
      <c r="C564" s="16" t="s">
        <v>134</v>
      </c>
      <c r="D564" s="20">
        <v>8.9249999999999989</v>
      </c>
      <c r="E564" s="20"/>
      <c r="F564" s="18"/>
      <c r="G564" s="19">
        <f>E564*F564</f>
        <v>0</v>
      </c>
      <c r="H564" s="44"/>
      <c r="J564" s="29"/>
      <c r="K564" s="29"/>
      <c r="L564" s="29"/>
      <c r="M564" s="29"/>
      <c r="N564" s="29"/>
    </row>
    <row r="565" spans="1:14" outlineLevel="2">
      <c r="A565" s="235"/>
      <c r="B565" s="125" t="s">
        <v>350</v>
      </c>
      <c r="C565" s="16"/>
      <c r="D565" s="17"/>
      <c r="E565" s="17"/>
      <c r="F565" s="18"/>
      <c r="G565" s="19"/>
      <c r="H565" s="44"/>
      <c r="J565" s="29"/>
      <c r="K565" s="29"/>
      <c r="L565" s="29"/>
      <c r="M565" s="29"/>
      <c r="N565" s="29"/>
    </row>
    <row r="566" spans="1:14" outlineLevel="2">
      <c r="A566" s="208"/>
      <c r="B566" s="3"/>
      <c r="C566" s="16"/>
      <c r="D566" s="17"/>
      <c r="E566" s="17"/>
      <c r="F566" s="18"/>
      <c r="G566" s="19"/>
      <c r="L566" s="29"/>
      <c r="M566" s="29"/>
      <c r="N566" s="29"/>
    </row>
    <row r="567" spans="1:14" outlineLevel="2">
      <c r="A567" s="211"/>
      <c r="B567" s="43" t="s">
        <v>261</v>
      </c>
      <c r="C567" s="16"/>
      <c r="D567" s="17"/>
      <c r="E567" s="17"/>
      <c r="F567" s="18"/>
      <c r="G567" s="19"/>
      <c r="H567" s="44"/>
    </row>
    <row r="568" spans="1:14" outlineLevel="2">
      <c r="A568" s="235"/>
      <c r="B568" s="3" t="s">
        <v>259</v>
      </c>
      <c r="C568" s="16" t="s">
        <v>112</v>
      </c>
      <c r="D568" s="17">
        <v>2</v>
      </c>
      <c r="E568" s="17"/>
      <c r="F568" s="47"/>
      <c r="G568" s="19">
        <f>E568*F568</f>
        <v>0</v>
      </c>
      <c r="H568" s="44"/>
      <c r="J568" s="29"/>
    </row>
    <row r="569" spans="1:14" outlineLevel="2">
      <c r="A569" s="235"/>
      <c r="B569" s="3" t="s">
        <v>248</v>
      </c>
      <c r="C569" s="16" t="s">
        <v>112</v>
      </c>
      <c r="D569" s="17">
        <v>4</v>
      </c>
      <c r="E569" s="17"/>
      <c r="F569" s="18"/>
      <c r="G569" s="19">
        <f>E569*F569</f>
        <v>0</v>
      </c>
      <c r="H569" s="44"/>
      <c r="J569" s="29"/>
    </row>
    <row r="570" spans="1:14" outlineLevel="2">
      <c r="A570" s="235"/>
      <c r="B570" s="3" t="s">
        <v>247</v>
      </c>
      <c r="C570" s="16" t="s">
        <v>112</v>
      </c>
      <c r="D570" s="17">
        <v>1</v>
      </c>
      <c r="E570" s="17"/>
      <c r="F570" s="18"/>
      <c r="G570" s="19">
        <f>E570*F570</f>
        <v>0</v>
      </c>
      <c r="H570" s="44"/>
      <c r="J570" s="73"/>
    </row>
    <row r="571" spans="1:14" outlineLevel="2">
      <c r="A571" s="235"/>
      <c r="B571" s="3" t="s">
        <v>168</v>
      </c>
      <c r="C571" s="16" t="s">
        <v>62</v>
      </c>
      <c r="D571" s="17"/>
      <c r="E571" s="17"/>
      <c r="F571" s="18"/>
      <c r="G571" s="19"/>
      <c r="H571" s="44"/>
      <c r="J571" s="29"/>
    </row>
    <row r="572" spans="1:14" outlineLevel="2">
      <c r="A572" s="235"/>
      <c r="B572" s="3"/>
      <c r="C572" s="16"/>
      <c r="D572" s="17"/>
      <c r="E572" s="17"/>
      <c r="F572" s="18"/>
      <c r="G572" s="19"/>
      <c r="H572" s="44"/>
      <c r="J572" s="29"/>
    </row>
    <row r="573" spans="1:14" outlineLevel="2">
      <c r="A573" s="235"/>
      <c r="B573" s="43" t="s">
        <v>260</v>
      </c>
      <c r="C573" s="16"/>
      <c r="D573" s="238"/>
      <c r="E573" s="17"/>
      <c r="F573" s="18"/>
      <c r="G573" s="19"/>
      <c r="H573" s="44"/>
    </row>
    <row r="574" spans="1:14" ht="14.25" customHeight="1" outlineLevel="2">
      <c r="A574" s="235"/>
      <c r="B574" s="3" t="s">
        <v>111</v>
      </c>
      <c r="C574" s="16" t="s">
        <v>13</v>
      </c>
      <c r="D574" s="17">
        <v>8</v>
      </c>
      <c r="E574" s="17"/>
      <c r="F574" s="18"/>
      <c r="G574" s="19">
        <f>E574*F574</f>
        <v>0</v>
      </c>
    </row>
    <row r="575" spans="1:14" ht="14.25" customHeight="1" outlineLevel="2">
      <c r="A575" s="235"/>
      <c r="B575" s="3"/>
      <c r="C575" s="16"/>
      <c r="D575" s="17"/>
      <c r="E575" s="17"/>
      <c r="F575" s="18"/>
      <c r="G575" s="19"/>
    </row>
    <row r="576" spans="1:14" ht="14.25" customHeight="1" outlineLevel="2">
      <c r="A576" s="235"/>
      <c r="B576" s="43" t="s">
        <v>262</v>
      </c>
      <c r="C576" s="16"/>
      <c r="D576" s="17"/>
      <c r="E576" s="17"/>
      <c r="F576" s="18"/>
      <c r="G576" s="19"/>
    </row>
    <row r="577" spans="1:11" ht="14.25" customHeight="1" outlineLevel="2">
      <c r="A577" s="235"/>
      <c r="B577" s="3" t="s">
        <v>313</v>
      </c>
      <c r="C577" s="16" t="s">
        <v>112</v>
      </c>
      <c r="D577" s="17">
        <v>6</v>
      </c>
      <c r="E577" s="17"/>
      <c r="F577" s="18"/>
      <c r="G577" s="19">
        <f>E577*F577</f>
        <v>0</v>
      </c>
      <c r="J577" s="159"/>
    </row>
    <row r="578" spans="1:11" ht="14.25" customHeight="1" outlineLevel="2">
      <c r="A578" s="235"/>
      <c r="B578" s="3" t="s">
        <v>312</v>
      </c>
      <c r="C578" s="16" t="s">
        <v>112</v>
      </c>
      <c r="D578" s="17">
        <v>2</v>
      </c>
      <c r="E578" s="17"/>
      <c r="F578" s="18"/>
      <c r="G578" s="19">
        <f>E578*F578</f>
        <v>0</v>
      </c>
    </row>
    <row r="579" spans="1:11" outlineLevel="2">
      <c r="A579" s="235"/>
      <c r="B579" s="3" t="s">
        <v>168</v>
      </c>
      <c r="C579" s="16" t="s">
        <v>62</v>
      </c>
      <c r="D579" s="17"/>
      <c r="E579" s="17"/>
      <c r="F579" s="18"/>
      <c r="G579" s="19"/>
      <c r="I579" s="160"/>
      <c r="J579" s="149"/>
      <c r="K579" s="149"/>
    </row>
    <row r="580" spans="1:11" outlineLevel="2">
      <c r="A580" s="235"/>
      <c r="B580" s="3"/>
      <c r="C580" s="16"/>
      <c r="D580" s="17"/>
      <c r="E580" s="17"/>
      <c r="F580" s="18"/>
      <c r="G580" s="19"/>
      <c r="I580" s="148"/>
      <c r="J580" s="149"/>
      <c r="K580" s="29"/>
    </row>
    <row r="581" spans="1:11" outlineLevel="2">
      <c r="A581" s="208"/>
      <c r="B581" s="43" t="s">
        <v>289</v>
      </c>
      <c r="C581" s="16"/>
      <c r="D581" s="17"/>
      <c r="E581" s="17"/>
      <c r="F581" s="18"/>
      <c r="G581" s="19"/>
      <c r="I581" s="148"/>
      <c r="J581" s="149"/>
      <c r="K581" s="29"/>
    </row>
    <row r="582" spans="1:11" ht="18.75" customHeight="1" outlineLevel="2">
      <c r="A582" s="211"/>
      <c r="B582" s="3" t="s">
        <v>290</v>
      </c>
      <c r="C582" s="16" t="s">
        <v>13</v>
      </c>
      <c r="D582" s="238">
        <v>1</v>
      </c>
      <c r="E582" s="17"/>
      <c r="F582" s="18"/>
      <c r="G582" s="19">
        <f>F582</f>
        <v>0</v>
      </c>
      <c r="I582" s="148"/>
      <c r="J582" s="149"/>
      <c r="K582" s="149"/>
    </row>
    <row r="583" spans="1:11" ht="14.25" customHeight="1" outlineLevel="2">
      <c r="A583" s="235"/>
      <c r="B583" s="3" t="s">
        <v>109</v>
      </c>
      <c r="C583" s="16" t="s">
        <v>13</v>
      </c>
      <c r="D583" s="17">
        <v>1</v>
      </c>
      <c r="E583" s="17"/>
      <c r="F583" s="18"/>
      <c r="G583" s="19">
        <f t="shared" ref="G583:G588" si="17">E583*F583</f>
        <v>0</v>
      </c>
      <c r="I583" s="148"/>
      <c r="J583" s="149"/>
      <c r="K583" s="149"/>
    </row>
    <row r="584" spans="1:11" outlineLevel="2">
      <c r="A584" s="235"/>
      <c r="B584" s="3" t="s">
        <v>110</v>
      </c>
      <c r="C584" s="16" t="s">
        <v>19</v>
      </c>
      <c r="D584" s="17">
        <v>36</v>
      </c>
      <c r="E584" s="17"/>
      <c r="F584" s="18"/>
      <c r="G584" s="19">
        <f t="shared" si="17"/>
        <v>0</v>
      </c>
      <c r="I584" s="148"/>
      <c r="J584" s="149"/>
      <c r="K584" s="149"/>
    </row>
    <row r="585" spans="1:11" outlineLevel="2">
      <c r="A585" s="235"/>
      <c r="B585" s="77" t="s">
        <v>285</v>
      </c>
      <c r="C585" s="67" t="s">
        <v>19</v>
      </c>
      <c r="D585" s="109">
        <v>18</v>
      </c>
      <c r="E585" s="109"/>
      <c r="F585" s="18"/>
      <c r="G585" s="19">
        <f t="shared" si="17"/>
        <v>0</v>
      </c>
      <c r="I585" s="148"/>
      <c r="J585" s="161"/>
      <c r="K585" s="149"/>
    </row>
    <row r="586" spans="1:11" ht="26.25" outlineLevel="2">
      <c r="A586" s="235"/>
      <c r="B586" s="3" t="s">
        <v>287</v>
      </c>
      <c r="C586" s="16" t="s">
        <v>23</v>
      </c>
      <c r="D586" s="238">
        <v>1</v>
      </c>
      <c r="E586" s="17"/>
      <c r="F586" s="18"/>
      <c r="G586" s="19">
        <f t="shared" si="17"/>
        <v>0</v>
      </c>
      <c r="I586" s="148"/>
      <c r="J586" s="149"/>
      <c r="K586" s="149"/>
    </row>
    <row r="587" spans="1:11" outlineLevel="2">
      <c r="A587" s="235"/>
      <c r="B587" s="3" t="s">
        <v>288</v>
      </c>
      <c r="C587" s="16" t="s">
        <v>13</v>
      </c>
      <c r="D587" s="17">
        <v>1</v>
      </c>
      <c r="E587" s="17"/>
      <c r="F587" s="18"/>
      <c r="G587" s="19">
        <f t="shared" si="17"/>
        <v>0</v>
      </c>
      <c r="I587" s="148"/>
      <c r="J587" s="149"/>
      <c r="K587" s="149"/>
    </row>
    <row r="588" spans="1:11" outlineLevel="2">
      <c r="A588" s="235"/>
      <c r="B588" s="110" t="s">
        <v>286</v>
      </c>
      <c r="C588" s="16" t="s">
        <v>13</v>
      </c>
      <c r="D588" s="17">
        <v>1</v>
      </c>
      <c r="E588" s="17"/>
      <c r="F588" s="18"/>
      <c r="G588" s="19">
        <f t="shared" si="17"/>
        <v>0</v>
      </c>
      <c r="I588" s="148"/>
      <c r="J588" s="149"/>
      <c r="K588" s="149"/>
    </row>
    <row r="589" spans="1:11" outlineLevel="1">
      <c r="A589" s="235"/>
      <c r="B589" s="3"/>
      <c r="C589" s="16"/>
      <c r="D589" s="109"/>
      <c r="E589" s="109"/>
      <c r="F589" s="18"/>
      <c r="G589" s="19"/>
    </row>
    <row r="590" spans="1:11" outlineLevel="1">
      <c r="A590" s="211" t="s">
        <v>390</v>
      </c>
      <c r="B590" s="22" t="s">
        <v>153</v>
      </c>
      <c r="C590" s="16"/>
      <c r="D590" s="238"/>
      <c r="E590" s="17"/>
      <c r="F590" s="18"/>
      <c r="G590" s="224">
        <f>MROUND(SUBTOTAL(9,G591:G640),10)</f>
        <v>0</v>
      </c>
      <c r="H590" s="1"/>
    </row>
    <row r="591" spans="1:11" outlineLevel="2">
      <c r="A591" s="235"/>
      <c r="B591" s="3"/>
      <c r="C591" s="16"/>
      <c r="D591" s="17"/>
      <c r="E591" s="17"/>
      <c r="F591" s="18"/>
      <c r="G591" s="19"/>
    </row>
    <row r="592" spans="1:11" outlineLevel="2">
      <c r="A592" s="235"/>
      <c r="B592" s="43" t="s">
        <v>263</v>
      </c>
      <c r="C592" s="16"/>
      <c r="D592" s="17"/>
      <c r="E592" s="17"/>
      <c r="F592" s="18"/>
      <c r="G592" s="19"/>
    </row>
    <row r="593" spans="1:7" outlineLevel="2">
      <c r="A593" s="235"/>
      <c r="B593" s="3"/>
      <c r="C593" s="16"/>
      <c r="D593" s="17"/>
      <c r="E593" s="17"/>
      <c r="F593" s="18"/>
      <c r="G593" s="19"/>
    </row>
    <row r="594" spans="1:7" outlineLevel="2">
      <c r="A594" s="235"/>
      <c r="B594" s="3" t="s">
        <v>169</v>
      </c>
      <c r="C594" s="16" t="s">
        <v>13</v>
      </c>
      <c r="D594" s="17">
        <v>1</v>
      </c>
      <c r="E594" s="17"/>
      <c r="F594" s="18"/>
      <c r="G594" s="19">
        <f t="shared" ref="G594:G600" si="18">E594*F594</f>
        <v>0</v>
      </c>
    </row>
    <row r="595" spans="1:7" outlineLevel="2">
      <c r="A595" s="235"/>
      <c r="B595" s="3" t="s">
        <v>170</v>
      </c>
      <c r="C595" s="16" t="s">
        <v>13</v>
      </c>
      <c r="D595" s="17">
        <v>1</v>
      </c>
      <c r="E595" s="17"/>
      <c r="F595" s="18"/>
      <c r="G595" s="19">
        <f t="shared" si="18"/>
        <v>0</v>
      </c>
    </row>
    <row r="596" spans="1:7" outlineLevel="2">
      <c r="A596" s="235"/>
      <c r="B596" s="3" t="s">
        <v>172</v>
      </c>
      <c r="C596" s="16" t="s">
        <v>13</v>
      </c>
      <c r="D596" s="17">
        <v>1</v>
      </c>
      <c r="E596" s="17"/>
      <c r="F596" s="18"/>
      <c r="G596" s="19">
        <f t="shared" si="18"/>
        <v>0</v>
      </c>
    </row>
    <row r="597" spans="1:7" outlineLevel="2">
      <c r="A597" s="235"/>
      <c r="B597" s="3" t="s">
        <v>171</v>
      </c>
      <c r="C597" s="16" t="s">
        <v>13</v>
      </c>
      <c r="D597" s="17">
        <v>1</v>
      </c>
      <c r="E597" s="17"/>
      <c r="F597" s="18"/>
      <c r="G597" s="19">
        <f t="shared" si="18"/>
        <v>0</v>
      </c>
    </row>
    <row r="598" spans="1:7" outlineLevel="2">
      <c r="A598" s="235"/>
      <c r="B598" s="3" t="s">
        <v>250</v>
      </c>
      <c r="C598" s="16" t="s">
        <v>13</v>
      </c>
      <c r="D598" s="17">
        <v>1</v>
      </c>
      <c r="E598" s="17"/>
      <c r="F598" s="18"/>
      <c r="G598" s="19">
        <f t="shared" si="18"/>
        <v>0</v>
      </c>
    </row>
    <row r="599" spans="1:7" outlineLevel="2">
      <c r="A599" s="235"/>
      <c r="B599" s="3" t="s">
        <v>249</v>
      </c>
      <c r="C599" s="16" t="s">
        <v>13</v>
      </c>
      <c r="D599" s="17">
        <v>1</v>
      </c>
      <c r="E599" s="17"/>
      <c r="F599" s="18"/>
      <c r="G599" s="19">
        <f t="shared" si="18"/>
        <v>0</v>
      </c>
    </row>
    <row r="600" spans="1:7" outlineLevel="2">
      <c r="A600" s="235"/>
      <c r="B600" s="3" t="s">
        <v>210</v>
      </c>
      <c r="C600" s="16" t="s">
        <v>13</v>
      </c>
      <c r="D600" s="17">
        <v>8</v>
      </c>
      <c r="E600" s="17"/>
      <c r="F600" s="18"/>
      <c r="G600" s="19">
        <f t="shared" si="18"/>
        <v>0</v>
      </c>
    </row>
    <row r="601" spans="1:7" outlineLevel="2">
      <c r="A601" s="235"/>
      <c r="B601" s="3"/>
      <c r="C601" s="16"/>
      <c r="D601" s="17"/>
      <c r="E601" s="17"/>
      <c r="F601" s="18"/>
      <c r="G601" s="19"/>
    </row>
    <row r="602" spans="1:7" outlineLevel="2">
      <c r="A602" s="235"/>
      <c r="B602" s="43" t="s">
        <v>105</v>
      </c>
      <c r="C602" s="16"/>
      <c r="D602" s="17"/>
      <c r="E602" s="17"/>
      <c r="F602" s="18"/>
      <c r="G602" s="19"/>
    </row>
    <row r="603" spans="1:7" outlineLevel="2">
      <c r="A603" s="235"/>
      <c r="B603" s="3"/>
      <c r="C603" s="16"/>
      <c r="D603" s="17"/>
      <c r="E603" s="17"/>
      <c r="F603" s="18"/>
      <c r="G603" s="19"/>
    </row>
    <row r="604" spans="1:7" outlineLevel="2">
      <c r="A604" s="208"/>
      <c r="B604" s="133" t="s">
        <v>132</v>
      </c>
      <c r="C604" s="16"/>
      <c r="D604" s="17"/>
      <c r="E604" s="17"/>
      <c r="F604" s="18"/>
      <c r="G604" s="19"/>
    </row>
    <row r="605" spans="1:7" outlineLevel="2">
      <c r="A605" s="211"/>
      <c r="B605" s="21" t="s">
        <v>506</v>
      </c>
      <c r="C605" s="16"/>
      <c r="D605" s="238"/>
      <c r="E605" s="17"/>
      <c r="F605" s="18"/>
      <c r="G605" s="19"/>
    </row>
    <row r="606" spans="1:7" outlineLevel="2">
      <c r="A606" s="235"/>
      <c r="B606" s="21" t="s">
        <v>174</v>
      </c>
      <c r="C606" s="16" t="s">
        <v>19</v>
      </c>
      <c r="D606" s="17">
        <v>3</v>
      </c>
      <c r="E606" s="17"/>
      <c r="F606" s="41"/>
      <c r="G606" s="19">
        <f t="shared" ref="G606:G612" si="19">E606*F606</f>
        <v>0</v>
      </c>
    </row>
    <row r="607" spans="1:7" outlineLevel="2">
      <c r="A607" s="235"/>
      <c r="B607" s="21" t="s">
        <v>151</v>
      </c>
      <c r="C607" s="16" t="s">
        <v>19</v>
      </c>
      <c r="D607" s="17">
        <v>20</v>
      </c>
      <c r="E607" s="17"/>
      <c r="F607" s="18"/>
      <c r="G607" s="19">
        <f t="shared" si="19"/>
        <v>0</v>
      </c>
    </row>
    <row r="608" spans="1:7" outlineLevel="2">
      <c r="A608" s="235"/>
      <c r="B608" s="21" t="s">
        <v>146</v>
      </c>
      <c r="C608" s="16" t="s">
        <v>19</v>
      </c>
      <c r="D608" s="17">
        <v>0</v>
      </c>
      <c r="E608" s="17"/>
      <c r="F608" s="93"/>
      <c r="G608" s="19">
        <f t="shared" si="19"/>
        <v>0</v>
      </c>
    </row>
    <row r="609" spans="1:10" outlineLevel="2">
      <c r="A609" s="235"/>
      <c r="B609" s="21" t="s">
        <v>143</v>
      </c>
      <c r="C609" s="16" t="s">
        <v>19</v>
      </c>
      <c r="D609" s="17">
        <v>30</v>
      </c>
      <c r="E609" s="17"/>
      <c r="F609" s="18"/>
      <c r="G609" s="19">
        <f t="shared" si="19"/>
        <v>0</v>
      </c>
    </row>
    <row r="610" spans="1:10" outlineLevel="2">
      <c r="A610" s="235"/>
      <c r="B610" s="21" t="s">
        <v>507</v>
      </c>
      <c r="C610" s="16" t="s">
        <v>19</v>
      </c>
      <c r="D610" s="17"/>
      <c r="E610" s="17"/>
      <c r="F610" s="18"/>
      <c r="G610" s="19">
        <f t="shared" si="19"/>
        <v>0</v>
      </c>
    </row>
    <row r="611" spans="1:10" outlineLevel="2">
      <c r="A611" s="235"/>
      <c r="B611" s="3" t="s">
        <v>173</v>
      </c>
      <c r="C611" s="16" t="s">
        <v>13</v>
      </c>
      <c r="D611" s="17">
        <v>7</v>
      </c>
      <c r="E611" s="17"/>
      <c r="F611" s="41"/>
      <c r="G611" s="19">
        <f t="shared" si="19"/>
        <v>0</v>
      </c>
    </row>
    <row r="612" spans="1:10" outlineLevel="2">
      <c r="A612" s="235"/>
      <c r="B612" s="3" t="s">
        <v>104</v>
      </c>
      <c r="C612" s="16" t="s">
        <v>13</v>
      </c>
      <c r="D612" s="17">
        <v>4</v>
      </c>
      <c r="E612" s="17"/>
      <c r="F612" s="18"/>
      <c r="G612" s="19">
        <f t="shared" si="19"/>
        <v>0</v>
      </c>
    </row>
    <row r="613" spans="1:10" outlineLevel="2">
      <c r="A613" s="235"/>
      <c r="B613" s="3"/>
      <c r="C613" s="16"/>
      <c r="D613" s="17"/>
      <c r="E613" s="17"/>
      <c r="F613" s="18"/>
      <c r="G613" s="19"/>
    </row>
    <row r="614" spans="1:10" outlineLevel="2">
      <c r="A614" s="235"/>
      <c r="B614" s="133" t="s">
        <v>145</v>
      </c>
      <c r="C614" s="16"/>
      <c r="D614" s="17"/>
      <c r="E614" s="17"/>
      <c r="F614" s="18"/>
      <c r="G614" s="19"/>
      <c r="J614" s="59"/>
    </row>
    <row r="615" spans="1:10" outlineLevel="2">
      <c r="A615" s="235"/>
      <c r="B615" s="21" t="s">
        <v>506</v>
      </c>
      <c r="C615" s="16"/>
      <c r="D615" s="238"/>
      <c r="E615" s="17"/>
      <c r="F615" s="18"/>
      <c r="G615" s="19"/>
    </row>
    <row r="616" spans="1:10" outlineLevel="2">
      <c r="A616" s="235"/>
      <c r="B616" s="21" t="s">
        <v>174</v>
      </c>
      <c r="C616" s="16" t="s">
        <v>19</v>
      </c>
      <c r="D616" s="17"/>
      <c r="E616" s="17"/>
      <c r="F616" s="18"/>
      <c r="G616" s="19">
        <f t="shared" ref="G616:G622" si="20">E616*F616</f>
        <v>0</v>
      </c>
    </row>
    <row r="617" spans="1:10" outlineLevel="2">
      <c r="A617" s="235"/>
      <c r="B617" s="21" t="s">
        <v>151</v>
      </c>
      <c r="C617" s="16" t="s">
        <v>19</v>
      </c>
      <c r="D617" s="17">
        <v>2</v>
      </c>
      <c r="E617" s="17"/>
      <c r="F617" s="18"/>
      <c r="G617" s="19">
        <f t="shared" si="20"/>
        <v>0</v>
      </c>
    </row>
    <row r="618" spans="1:10" outlineLevel="2">
      <c r="A618" s="235"/>
      <c r="B618" s="21" t="s">
        <v>146</v>
      </c>
      <c r="C618" s="16" t="s">
        <v>19</v>
      </c>
      <c r="D618" s="20">
        <v>1.5</v>
      </c>
      <c r="E618" s="20"/>
      <c r="F618" s="18"/>
      <c r="G618" s="19">
        <f t="shared" si="20"/>
        <v>0</v>
      </c>
    </row>
    <row r="619" spans="1:10" outlineLevel="2">
      <c r="A619" s="235"/>
      <c r="B619" s="21" t="s">
        <v>143</v>
      </c>
      <c r="C619" s="16" t="s">
        <v>19</v>
      </c>
      <c r="D619" s="17">
        <v>57</v>
      </c>
      <c r="E619" s="17"/>
      <c r="F619" s="18"/>
      <c r="G619" s="19">
        <f t="shared" si="20"/>
        <v>0</v>
      </c>
    </row>
    <row r="620" spans="1:10" outlineLevel="2">
      <c r="A620" s="235"/>
      <c r="B620" s="21" t="s">
        <v>507</v>
      </c>
      <c r="C620" s="16" t="s">
        <v>19</v>
      </c>
      <c r="D620" s="17"/>
      <c r="E620" s="17"/>
      <c r="F620" s="18"/>
      <c r="G620" s="19">
        <f t="shared" si="20"/>
        <v>0</v>
      </c>
    </row>
    <row r="621" spans="1:10" outlineLevel="2">
      <c r="A621" s="235"/>
      <c r="B621" s="3" t="s">
        <v>173</v>
      </c>
      <c r="C621" s="16" t="s">
        <v>13</v>
      </c>
      <c r="D621" s="17">
        <v>9</v>
      </c>
      <c r="E621" s="17"/>
      <c r="F621" s="18"/>
      <c r="G621" s="19">
        <f t="shared" si="20"/>
        <v>0</v>
      </c>
    </row>
    <row r="622" spans="1:10" outlineLevel="2">
      <c r="A622" s="235"/>
      <c r="B622" s="3" t="s">
        <v>104</v>
      </c>
      <c r="C622" s="16" t="s">
        <v>13</v>
      </c>
      <c r="D622" s="17">
        <v>5</v>
      </c>
      <c r="E622" s="17"/>
      <c r="F622" s="18"/>
      <c r="G622" s="19">
        <f t="shared" si="20"/>
        <v>0</v>
      </c>
      <c r="J622" s="59"/>
    </row>
    <row r="623" spans="1:10" outlineLevel="2">
      <c r="A623" s="235"/>
      <c r="B623" s="3"/>
      <c r="C623" s="16"/>
      <c r="D623" s="17"/>
      <c r="E623" s="17"/>
      <c r="F623" s="18"/>
      <c r="G623" s="19"/>
    </row>
    <row r="624" spans="1:10" outlineLevel="2">
      <c r="A624" s="235"/>
      <c r="B624" s="133" t="s">
        <v>138</v>
      </c>
      <c r="C624" s="16"/>
      <c r="D624" s="17"/>
      <c r="E624" s="17"/>
      <c r="F624" s="18"/>
      <c r="G624" s="19"/>
    </row>
    <row r="625" spans="1:7" outlineLevel="2">
      <c r="A625" s="235"/>
      <c r="B625" s="21" t="s">
        <v>506</v>
      </c>
      <c r="C625" s="16"/>
      <c r="D625" s="17"/>
      <c r="E625" s="17"/>
      <c r="F625" s="18"/>
      <c r="G625" s="19"/>
    </row>
    <row r="626" spans="1:7" outlineLevel="2">
      <c r="A626" s="208"/>
      <c r="B626" s="21" t="s">
        <v>174</v>
      </c>
      <c r="C626" s="16" t="s">
        <v>19</v>
      </c>
      <c r="D626" s="17">
        <v>6</v>
      </c>
      <c r="E626" s="17"/>
      <c r="F626" s="18"/>
      <c r="G626" s="19">
        <f>E626*F626</f>
        <v>0</v>
      </c>
    </row>
    <row r="627" spans="1:7" outlineLevel="2">
      <c r="A627" s="211"/>
      <c r="B627" s="21" t="s">
        <v>151</v>
      </c>
      <c r="C627" s="16" t="s">
        <v>19</v>
      </c>
      <c r="D627" s="17"/>
      <c r="E627" s="17"/>
      <c r="F627" s="18"/>
      <c r="G627" s="19">
        <f>E627*F627</f>
        <v>0</v>
      </c>
    </row>
    <row r="628" spans="1:7" outlineLevel="2">
      <c r="A628" s="235"/>
      <c r="B628" s="21" t="s">
        <v>146</v>
      </c>
      <c r="C628" s="16" t="s">
        <v>19</v>
      </c>
      <c r="D628" s="17"/>
      <c r="E628" s="17"/>
      <c r="F628" s="18"/>
      <c r="G628" s="19">
        <f>E628*F628</f>
        <v>0</v>
      </c>
    </row>
    <row r="629" spans="1:7" outlineLevel="2">
      <c r="A629" s="235"/>
      <c r="B629" s="21" t="s">
        <v>143</v>
      </c>
      <c r="C629" s="16" t="s">
        <v>19</v>
      </c>
      <c r="D629" s="17">
        <v>7</v>
      </c>
      <c r="E629" s="17"/>
      <c r="F629" s="18"/>
      <c r="G629" s="19">
        <f>E629*F629</f>
        <v>0</v>
      </c>
    </row>
    <row r="630" spans="1:7" outlineLevel="2">
      <c r="A630" s="235"/>
      <c r="B630" s="21" t="s">
        <v>507</v>
      </c>
      <c r="C630" s="16" t="s">
        <v>19</v>
      </c>
      <c r="D630" s="17"/>
      <c r="E630" s="17"/>
      <c r="F630" s="18"/>
      <c r="G630" s="19">
        <f>E630*F630</f>
        <v>0</v>
      </c>
    </row>
    <row r="631" spans="1:7" outlineLevel="2">
      <c r="A631" s="235"/>
      <c r="B631" s="115" t="s">
        <v>351</v>
      </c>
      <c r="C631" s="16"/>
      <c r="D631" s="17"/>
      <c r="E631" s="17"/>
      <c r="F631" s="18"/>
      <c r="G631" s="19"/>
    </row>
    <row r="632" spans="1:7" outlineLevel="2">
      <c r="A632" s="235"/>
      <c r="B632" s="21"/>
      <c r="C632" s="16"/>
      <c r="D632" s="17"/>
      <c r="E632" s="17"/>
      <c r="F632" s="18"/>
      <c r="G632" s="19"/>
    </row>
    <row r="633" spans="1:7" outlineLevel="2">
      <c r="A633" s="235"/>
      <c r="B633" s="133" t="s">
        <v>139</v>
      </c>
      <c r="C633" s="16"/>
      <c r="D633" s="17"/>
      <c r="E633" s="17"/>
      <c r="F633" s="18"/>
      <c r="G633" s="19"/>
    </row>
    <row r="634" spans="1:7" outlineLevel="2">
      <c r="A634" s="235"/>
      <c r="B634" s="21" t="s">
        <v>506</v>
      </c>
      <c r="C634" s="16"/>
      <c r="D634" s="17"/>
      <c r="E634" s="17"/>
      <c r="F634" s="18"/>
      <c r="G634" s="19"/>
    </row>
    <row r="635" spans="1:7" outlineLevel="2">
      <c r="A635" s="235"/>
      <c r="B635" s="21" t="s">
        <v>174</v>
      </c>
      <c r="C635" s="16" t="s">
        <v>19</v>
      </c>
      <c r="D635" s="17"/>
      <c r="E635" s="17"/>
      <c r="F635" s="18"/>
      <c r="G635" s="19">
        <f>E635*F635</f>
        <v>0</v>
      </c>
    </row>
    <row r="636" spans="1:7" outlineLevel="2">
      <c r="A636" s="235"/>
      <c r="B636" s="21" t="s">
        <v>151</v>
      </c>
      <c r="C636" s="16" t="s">
        <v>19</v>
      </c>
      <c r="D636" s="17">
        <v>6</v>
      </c>
      <c r="E636" s="17"/>
      <c r="F636" s="18"/>
      <c r="G636" s="19">
        <f>E636*F636</f>
        <v>0</v>
      </c>
    </row>
    <row r="637" spans="1:7" outlineLevel="2">
      <c r="A637" s="235"/>
      <c r="B637" s="21" t="s">
        <v>146</v>
      </c>
      <c r="C637" s="16" t="s">
        <v>19</v>
      </c>
      <c r="D637" s="17"/>
      <c r="E637" s="17"/>
      <c r="F637" s="18"/>
      <c r="G637" s="19">
        <f>E637*F637</f>
        <v>0</v>
      </c>
    </row>
    <row r="638" spans="1:7" outlineLevel="2">
      <c r="A638" s="235"/>
      <c r="B638" s="21" t="s">
        <v>143</v>
      </c>
      <c r="C638" s="16" t="s">
        <v>19</v>
      </c>
      <c r="D638" s="17">
        <v>35</v>
      </c>
      <c r="E638" s="17"/>
      <c r="F638" s="18"/>
      <c r="G638" s="19">
        <f>E638*F638</f>
        <v>0</v>
      </c>
    </row>
    <row r="639" spans="1:7" outlineLevel="2">
      <c r="A639" s="235"/>
      <c r="B639" s="21" t="s">
        <v>507</v>
      </c>
      <c r="C639" s="16" t="s">
        <v>19</v>
      </c>
      <c r="D639" s="17"/>
      <c r="E639" s="17"/>
      <c r="F639" s="18"/>
      <c r="G639" s="19">
        <f>E639*F639</f>
        <v>0</v>
      </c>
    </row>
    <row r="640" spans="1:7" outlineLevel="2">
      <c r="A640" s="235"/>
      <c r="B640" s="115" t="s">
        <v>351</v>
      </c>
      <c r="C640" s="16"/>
      <c r="D640" s="17"/>
      <c r="E640" s="17"/>
      <c r="F640" s="18"/>
      <c r="G640" s="19"/>
    </row>
    <row r="641" spans="1:10">
      <c r="A641" s="235"/>
      <c r="B641" s="3"/>
      <c r="C641" s="16"/>
      <c r="D641" s="17"/>
      <c r="E641" s="17"/>
      <c r="F641" s="18"/>
      <c r="G641" s="19"/>
      <c r="I641" s="59"/>
      <c r="J641" s="71"/>
    </row>
    <row r="642" spans="1:10">
      <c r="A642" s="207" t="s">
        <v>118</v>
      </c>
      <c r="B642" s="12" t="s">
        <v>274</v>
      </c>
      <c r="C642" s="36"/>
      <c r="D642" s="37"/>
      <c r="E642" s="37"/>
      <c r="F642" s="37"/>
      <c r="G642" s="225">
        <f>MROUND(SUBTOTAL(9,G646:G646),10)</f>
        <v>0</v>
      </c>
      <c r="I642" s="59"/>
    </row>
    <row r="643" spans="1:10" outlineLevel="1">
      <c r="A643" s="235"/>
      <c r="B643" s="15"/>
      <c r="C643" s="106"/>
      <c r="D643" s="66"/>
      <c r="E643" s="66"/>
      <c r="F643" s="66"/>
      <c r="G643" s="228"/>
    </row>
    <row r="644" spans="1:10" outlineLevel="1">
      <c r="A644" s="235"/>
      <c r="B644" s="15" t="s">
        <v>283</v>
      </c>
      <c r="C644" s="106"/>
      <c r="D644" s="66"/>
      <c r="E644" s="66"/>
      <c r="F644" s="66"/>
      <c r="G644" s="228">
        <f>SUBTOTAL(9,G646)</f>
        <v>0</v>
      </c>
    </row>
    <row r="645" spans="1:10" outlineLevel="2">
      <c r="A645" s="235"/>
      <c r="B645" s="15"/>
      <c r="C645" s="106"/>
      <c r="D645" s="66"/>
      <c r="E645" s="66"/>
      <c r="F645" s="66"/>
      <c r="G645" s="228"/>
    </row>
    <row r="646" spans="1:10" outlineLevel="2">
      <c r="A646" s="235"/>
      <c r="B646" s="3" t="s">
        <v>284</v>
      </c>
      <c r="C646" s="61" t="s">
        <v>134</v>
      </c>
      <c r="D646" s="111">
        <v>141</v>
      </c>
      <c r="E646" s="111"/>
      <c r="F646" s="18"/>
      <c r="G646" s="19">
        <f>E646*F646</f>
        <v>0</v>
      </c>
    </row>
    <row r="647" spans="1:10">
      <c r="A647" s="235"/>
      <c r="B647" s="3"/>
      <c r="C647" s="16"/>
      <c r="D647" s="17"/>
      <c r="E647" s="17"/>
      <c r="F647" s="18"/>
      <c r="G647" s="19"/>
    </row>
    <row r="648" spans="1:10">
      <c r="A648" s="207" t="s">
        <v>73</v>
      </c>
      <c r="B648" s="12" t="s">
        <v>2</v>
      </c>
      <c r="C648" s="36"/>
      <c r="D648" s="37"/>
      <c r="E648" s="37"/>
      <c r="F648" s="37"/>
      <c r="G648" s="225">
        <f>MROUND(SUBTOTAL(9,G650:G656),10)</f>
        <v>0</v>
      </c>
    </row>
    <row r="649" spans="1:10" outlineLevel="1">
      <c r="A649" s="235"/>
      <c r="B649" s="3"/>
      <c r="C649" s="16"/>
      <c r="D649" s="17"/>
      <c r="E649" s="17"/>
      <c r="F649" s="18"/>
      <c r="G649" s="19">
        <f t="shared" ref="G649" si="21">F649*$G$4</f>
        <v>0</v>
      </c>
    </row>
    <row r="650" spans="1:10" outlineLevel="1">
      <c r="A650" s="235"/>
      <c r="B650" s="22" t="s">
        <v>113</v>
      </c>
      <c r="C650" s="61"/>
      <c r="D650" s="62"/>
      <c r="E650" s="62"/>
      <c r="F650" s="18"/>
      <c r="G650" s="63">
        <f>SUBTOTAL(9,G651)</f>
        <v>0</v>
      </c>
    </row>
    <row r="651" spans="1:10" outlineLevel="2">
      <c r="A651" s="235"/>
      <c r="B651" s="3" t="s">
        <v>113</v>
      </c>
      <c r="C651" s="61" t="s">
        <v>23</v>
      </c>
      <c r="D651" s="62">
        <v>1</v>
      </c>
      <c r="E651" s="62"/>
      <c r="F651" s="18"/>
      <c r="G651" s="19">
        <f>E651*F651</f>
        <v>0</v>
      </c>
    </row>
    <row r="652" spans="1:10" outlineLevel="1">
      <c r="A652" s="235"/>
      <c r="B652" s="3"/>
      <c r="C652" s="61"/>
      <c r="D652" s="62"/>
      <c r="E652" s="62"/>
      <c r="F652" s="18"/>
      <c r="G652" s="63"/>
    </row>
    <row r="653" spans="1:10" ht="13.9" customHeight="1" outlineLevel="1">
      <c r="A653" s="235"/>
      <c r="B653" s="22" t="s">
        <v>114</v>
      </c>
      <c r="D653" s="62"/>
      <c r="E653" s="62"/>
      <c r="F653" s="18"/>
      <c r="G653" s="63">
        <f>SUBTOTAL(9,G654:G655)</f>
        <v>0</v>
      </c>
    </row>
    <row r="654" spans="1:10" ht="13.9" customHeight="1" outlineLevel="2">
      <c r="A654" s="235"/>
      <c r="B654" s="3" t="s">
        <v>489</v>
      </c>
      <c r="C654" s="61" t="s">
        <v>23</v>
      </c>
      <c r="D654" s="62">
        <v>1</v>
      </c>
      <c r="E654" s="62"/>
      <c r="F654" s="18"/>
      <c r="G654" s="19">
        <f>E654*F654</f>
        <v>0</v>
      </c>
    </row>
    <row r="655" spans="1:10" ht="13.9" customHeight="1" outlineLevel="2">
      <c r="A655" s="235"/>
      <c r="B655" s="3" t="s">
        <v>488</v>
      </c>
      <c r="C655" s="61" t="s">
        <v>23</v>
      </c>
      <c r="D655" s="62">
        <v>1</v>
      </c>
      <c r="E655" s="62"/>
      <c r="F655" s="18"/>
      <c r="G655" s="19">
        <f>E655*F655</f>
        <v>0</v>
      </c>
    </row>
    <row r="656" spans="1:10">
      <c r="A656" s="235"/>
      <c r="B656" s="78"/>
      <c r="C656" s="91"/>
      <c r="D656" s="92"/>
      <c r="E656" s="92"/>
      <c r="F656" s="94"/>
      <c r="G656" s="236"/>
    </row>
    <row r="657" spans="1:11">
      <c r="A657" s="217"/>
      <c r="B657" s="4" t="s">
        <v>3</v>
      </c>
      <c r="C657" s="30"/>
      <c r="D657" s="30"/>
      <c r="E657" s="30"/>
      <c r="F657" s="30"/>
      <c r="G657" s="7">
        <f>MROUND(SUBTOTAL(9,G12:G656),10)</f>
        <v>0</v>
      </c>
      <c r="I657" s="76"/>
      <c r="K657" s="76"/>
    </row>
    <row r="658" spans="1:11">
      <c r="A658" s="218"/>
      <c r="B658" s="5" t="s">
        <v>4</v>
      </c>
      <c r="C658" s="31"/>
      <c r="D658" s="31"/>
      <c r="E658" s="31"/>
      <c r="F658" s="31"/>
      <c r="G658" s="8">
        <f>0.2*G657</f>
        <v>0</v>
      </c>
    </row>
    <row r="659" spans="1:11" ht="15.75" thickBot="1">
      <c r="A659" s="219"/>
      <c r="B659" s="6" t="s">
        <v>5</v>
      </c>
      <c r="C659" s="32"/>
      <c r="D659" s="32"/>
      <c r="E659" s="32"/>
      <c r="F659" s="32"/>
      <c r="G659" s="9">
        <f>G657+G658</f>
        <v>0</v>
      </c>
      <c r="H659" s="69"/>
      <c r="I659" s="76"/>
      <c r="J659" s="163"/>
    </row>
    <row r="661" spans="1:11">
      <c r="A661" s="243" t="s">
        <v>525</v>
      </c>
      <c r="B661" s="243"/>
      <c r="C661" s="243"/>
      <c r="D661" s="243"/>
      <c r="E661" s="243"/>
      <c r="F661" s="243"/>
      <c r="G661" s="243"/>
    </row>
    <row r="662" spans="1:11">
      <c r="A662" s="243"/>
      <c r="B662" s="243"/>
      <c r="C662" s="243"/>
      <c r="D662" s="243"/>
      <c r="E662" s="243"/>
      <c r="F662" s="243"/>
      <c r="G662" s="243"/>
    </row>
    <row r="663" spans="1:11">
      <c r="A663" s="243"/>
      <c r="B663" s="243"/>
      <c r="C663" s="243"/>
      <c r="D663" s="243"/>
      <c r="E663" s="243"/>
      <c r="F663" s="243"/>
      <c r="G663" s="243"/>
    </row>
    <row r="664" spans="1:11">
      <c r="A664" s="243"/>
      <c r="B664" s="243"/>
      <c r="C664" s="243"/>
      <c r="D664" s="243"/>
      <c r="E664" s="243"/>
      <c r="F664" s="243"/>
      <c r="G664" s="243"/>
    </row>
    <row r="665" spans="1:11">
      <c r="A665" s="243"/>
      <c r="B665" s="243"/>
      <c r="C665" s="243"/>
      <c r="D665" s="243"/>
      <c r="E665" s="243"/>
      <c r="F665" s="243"/>
      <c r="G665" s="243"/>
    </row>
    <row r="666" spans="1:11">
      <c r="A666" s="243"/>
      <c r="B666" s="243"/>
      <c r="C666" s="243"/>
      <c r="D666" s="243"/>
      <c r="E666" s="243"/>
      <c r="F666" s="243"/>
      <c r="G666" s="243"/>
      <c r="H666" s="59"/>
    </row>
    <row r="667" spans="1:11">
      <c r="A667" s="243"/>
      <c r="B667" s="243"/>
      <c r="C667" s="243"/>
      <c r="D667" s="243"/>
      <c r="E667" s="243"/>
      <c r="F667" s="243"/>
      <c r="G667" s="243"/>
      <c r="H667" s="108"/>
    </row>
    <row r="668" spans="1:11">
      <c r="A668" s="243"/>
      <c r="B668" s="243"/>
      <c r="C668" s="243"/>
      <c r="D668" s="243"/>
      <c r="E668" s="243"/>
      <c r="F668" s="243"/>
      <c r="G668" s="243"/>
      <c r="H668" s="59"/>
    </row>
    <row r="669" spans="1:11">
      <c r="A669" s="243"/>
      <c r="B669" s="243"/>
      <c r="C669" s="243"/>
      <c r="D669" s="243"/>
      <c r="E669" s="243"/>
      <c r="F669" s="243"/>
      <c r="G669" s="243"/>
      <c r="H669" s="59"/>
    </row>
    <row r="670" spans="1:11">
      <c r="A670" s="243"/>
      <c r="B670" s="243"/>
      <c r="C670" s="243"/>
      <c r="D670" s="243"/>
      <c r="E670" s="243"/>
      <c r="F670" s="243"/>
      <c r="G670" s="243"/>
      <c r="H670" s="59"/>
    </row>
    <row r="671" spans="1:11">
      <c r="A671" s="243"/>
      <c r="B671" s="243"/>
      <c r="C671" s="243"/>
      <c r="D671" s="243"/>
      <c r="E671" s="243"/>
      <c r="F671" s="243"/>
      <c r="G671" s="243"/>
      <c r="H671" s="59"/>
    </row>
    <row r="672" spans="1:11">
      <c r="B672" s="107"/>
      <c r="C672" s="103"/>
      <c r="D672" s="103"/>
      <c r="E672" s="29"/>
      <c r="F672" s="29"/>
      <c r="G672" s="59"/>
      <c r="H672" s="59"/>
    </row>
    <row r="673" spans="2:8">
      <c r="B673" s="107"/>
      <c r="C673" s="103"/>
      <c r="D673" s="103"/>
      <c r="E673" s="29"/>
      <c r="F673" s="29"/>
      <c r="G673" s="59"/>
      <c r="H673" s="59"/>
    </row>
    <row r="674" spans="2:8">
      <c r="B674" s="107"/>
      <c r="C674" s="103"/>
      <c r="D674" s="103"/>
      <c r="E674" s="29"/>
      <c r="F674" s="29"/>
      <c r="G674" s="59"/>
      <c r="H674" s="59"/>
    </row>
    <row r="675" spans="2:8">
      <c r="B675" s="107"/>
      <c r="C675" s="103"/>
      <c r="D675" s="103"/>
      <c r="E675" s="29"/>
      <c r="F675" s="29"/>
      <c r="G675" s="59"/>
      <c r="H675" s="59"/>
    </row>
    <row r="676" spans="2:8">
      <c r="B676" s="107"/>
      <c r="C676" s="103"/>
      <c r="D676" s="103"/>
      <c r="E676" s="29"/>
      <c r="F676" s="29"/>
      <c r="G676" s="59"/>
      <c r="H676" s="59"/>
    </row>
    <row r="677" spans="2:8">
      <c r="B677" s="107"/>
      <c r="C677" s="103"/>
      <c r="D677" s="103"/>
      <c r="E677" s="29"/>
      <c r="F677" s="29"/>
      <c r="G677" s="59"/>
      <c r="H677" s="59"/>
    </row>
    <row r="678" spans="2:8">
      <c r="B678" s="107"/>
      <c r="C678" s="103"/>
      <c r="D678" s="103"/>
      <c r="E678" s="29"/>
      <c r="F678" s="29"/>
      <c r="G678" s="59"/>
      <c r="H678" s="59"/>
    </row>
    <row r="679" spans="2:8">
      <c r="B679" s="107"/>
      <c r="C679" s="103"/>
      <c r="D679" s="103"/>
      <c r="E679" s="29"/>
      <c r="F679" s="29"/>
      <c r="G679" s="59"/>
      <c r="H679" s="59"/>
    </row>
    <row r="680" spans="2:8">
      <c r="B680" s="107"/>
      <c r="C680" s="103"/>
      <c r="D680" s="103"/>
      <c r="E680" s="29"/>
      <c r="F680" s="29"/>
      <c r="G680" s="59"/>
      <c r="H680" s="59"/>
    </row>
    <row r="681" spans="2:8">
      <c r="B681" s="107"/>
      <c r="C681" s="103"/>
      <c r="D681" s="103"/>
      <c r="E681" s="29"/>
      <c r="F681" s="29"/>
      <c r="G681" s="59"/>
      <c r="H681" s="59"/>
    </row>
    <row r="682" spans="2:8">
      <c r="B682" s="107"/>
      <c r="C682" s="103"/>
      <c r="D682" s="103"/>
      <c r="E682" s="29"/>
      <c r="F682" s="29"/>
      <c r="G682" s="59"/>
      <c r="H682" s="59"/>
    </row>
    <row r="683" spans="2:8">
      <c r="B683" s="107"/>
      <c r="C683" s="103"/>
      <c r="D683" s="103"/>
      <c r="E683" s="29"/>
      <c r="F683" s="29"/>
      <c r="G683" s="59"/>
      <c r="H683" s="59"/>
    </row>
  </sheetData>
  <mergeCells count="6">
    <mergeCell ref="A2:G2"/>
    <mergeCell ref="A661:G671"/>
    <mergeCell ref="C9:E9"/>
    <mergeCell ref="F9:G9"/>
    <mergeCell ref="A4:G4"/>
    <mergeCell ref="A3:G3"/>
  </mergeCells>
  <conditionalFormatting sqref="F322:F328 H510 I511 H512:H565 F642:F645 G647 G649:G650 G652:G653 G656">
    <cfRule type="cellIs" dxfId="22" priority="3" operator="equal">
      <formula>0</formula>
    </cfRule>
  </conditionalFormatting>
  <conditionalFormatting sqref="G13:G17">
    <cfRule type="cellIs" dxfId="21" priority="4" operator="equal">
      <formula>0</formula>
    </cfRule>
  </conditionalFormatting>
  <conditionalFormatting sqref="H567:H573 G641 F648">
    <cfRule type="cellIs" dxfId="20" priority="5" operator="equal">
      <formula>0</formula>
    </cfRule>
  </conditionalFormatting>
  <printOptions gridLines="1"/>
  <pageMargins left="0.70866141732283472" right="0.70866141732283472" top="0.74803149606299213" bottom="0.74803149606299213" header="0.31496062992125984" footer="0.31496062992125984"/>
  <pageSetup paperSize="9" scale="55" orientation="portrait" r:id="rId1"/>
  <headerFooter>
    <oddFooter>&amp;C&amp;P/&amp;N</oddFooter>
  </headerFooter>
  <rowBreaks count="9" manualBreakCount="9">
    <brk id="44" max="6" man="1"/>
    <brk id="115" max="6" man="1"/>
    <brk id="177" max="6" man="1"/>
    <brk id="222" max="6" man="1"/>
    <brk id="302" max="6" man="1"/>
    <brk id="376" max="6" man="1"/>
    <brk id="447" max="6" man="1"/>
    <brk id="510" max="6" man="1"/>
    <brk id="589" max="6" man="1"/>
  </rowBreaks>
  <colBreaks count="1" manualBreakCount="1">
    <brk id="7" max="656"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Z454"/>
  <sheetViews>
    <sheetView tabSelected="1" view="pageBreakPreview" topLeftCell="A389" zoomScale="85" zoomScaleNormal="85" zoomScaleSheetLayoutView="85" workbookViewId="0">
      <selection activeCell="O410" sqref="O410"/>
    </sheetView>
  </sheetViews>
  <sheetFormatPr baseColWidth="10" defaultRowHeight="15" outlineLevelRow="3"/>
  <cols>
    <col min="1" max="1" width="6.7109375" customWidth="1"/>
    <col min="2" max="2" width="73" customWidth="1"/>
    <col min="3" max="3" width="18.7109375" customWidth="1"/>
    <col min="4" max="4" width="11.140625" customWidth="1"/>
    <col min="5" max="5" width="12.42578125" style="72" customWidth="1"/>
    <col min="6" max="6" width="11.42578125" customWidth="1"/>
    <col min="7" max="7" width="12.5703125" customWidth="1"/>
    <col min="8" max="8" width="14.140625" customWidth="1"/>
    <col min="10" max="10" width="44.85546875" customWidth="1"/>
  </cols>
  <sheetData>
    <row r="1" spans="1:10" ht="16.5" thickBot="1">
      <c r="A1" s="192" t="s">
        <v>0</v>
      </c>
      <c r="B1" s="100"/>
      <c r="C1" s="100"/>
      <c r="D1" s="100"/>
      <c r="E1" s="183"/>
      <c r="F1" s="100"/>
      <c r="G1" s="193"/>
    </row>
    <row r="2" spans="1:10">
      <c r="A2" s="252" t="s">
        <v>514</v>
      </c>
      <c r="B2" s="253"/>
      <c r="C2" s="253"/>
      <c r="D2" s="253"/>
      <c r="E2" s="253"/>
      <c r="F2" s="253"/>
      <c r="G2" s="254"/>
    </row>
    <row r="3" spans="1:10">
      <c r="A3" s="249">
        <v>45845</v>
      </c>
      <c r="B3" s="250"/>
      <c r="C3" s="250"/>
      <c r="D3" s="250"/>
      <c r="E3" s="250"/>
      <c r="F3" s="250"/>
      <c r="G3" s="251"/>
    </row>
    <row r="4" spans="1:10">
      <c r="A4" s="246" t="s">
        <v>511</v>
      </c>
      <c r="B4" s="247"/>
      <c r="C4" s="247"/>
      <c r="D4" s="247"/>
      <c r="E4" s="247"/>
      <c r="F4" s="247"/>
      <c r="G4" s="248"/>
    </row>
    <row r="5" spans="1:10" ht="15.75">
      <c r="A5" s="194"/>
      <c r="B5" s="195"/>
      <c r="C5" s="195"/>
      <c r="D5" s="195"/>
      <c r="E5" s="196"/>
      <c r="F5" s="197"/>
      <c r="G5" s="198"/>
    </row>
    <row r="6" spans="1:10" ht="15.75">
      <c r="A6" s="199"/>
      <c r="B6" s="200"/>
      <c r="C6" s="1"/>
      <c r="D6" s="1"/>
      <c r="E6" s="201"/>
      <c r="F6" s="197"/>
      <c r="G6" s="198"/>
    </row>
    <row r="7" spans="1:10" ht="15.75">
      <c r="A7" s="199"/>
      <c r="B7" s="200"/>
      <c r="C7" s="1"/>
      <c r="D7" s="1"/>
      <c r="E7" s="201"/>
      <c r="F7" s="197"/>
      <c r="G7" s="198"/>
    </row>
    <row r="8" spans="1:10">
      <c r="A8" s="202" t="s">
        <v>292</v>
      </c>
      <c r="B8" s="11"/>
      <c r="C8" s="84"/>
      <c r="D8" s="84"/>
      <c r="E8" s="184"/>
      <c r="F8" s="84"/>
      <c r="G8" s="203"/>
    </row>
    <row r="9" spans="1:10" ht="15.75" thickBot="1">
      <c r="A9" s="204"/>
      <c r="B9" s="1"/>
      <c r="C9" s="244"/>
      <c r="D9" s="244"/>
      <c r="E9" s="244"/>
      <c r="F9" s="244"/>
      <c r="G9" s="245"/>
    </row>
    <row r="10" spans="1:10" ht="26.25" thickBot="1">
      <c r="A10" s="205"/>
      <c r="B10" s="2" t="s">
        <v>1</v>
      </c>
      <c r="C10" s="34" t="s">
        <v>49</v>
      </c>
      <c r="D10" s="185" t="s">
        <v>523</v>
      </c>
      <c r="E10" s="185" t="s">
        <v>524</v>
      </c>
      <c r="F10" s="40" t="s">
        <v>50</v>
      </c>
      <c r="G10" s="33" t="s">
        <v>51</v>
      </c>
    </row>
    <row r="11" spans="1:10">
      <c r="A11" s="206"/>
      <c r="B11" s="83"/>
      <c r="C11" s="16"/>
      <c r="D11" s="16"/>
      <c r="E11" s="20"/>
      <c r="F11" s="48"/>
      <c r="G11" s="63"/>
    </row>
    <row r="12" spans="1:10">
      <c r="A12" s="207"/>
      <c r="B12" s="12" t="s">
        <v>167</v>
      </c>
      <c r="C12" s="54"/>
      <c r="D12" s="242"/>
      <c r="E12" s="186"/>
      <c r="F12" s="57"/>
      <c r="G12" s="13">
        <f>SUBTOTAL(9,G14:G17)</f>
        <v>0</v>
      </c>
    </row>
    <row r="13" spans="1:10" outlineLevel="1">
      <c r="A13" s="206"/>
      <c r="B13" s="83"/>
      <c r="C13" s="16"/>
      <c r="D13" s="16"/>
      <c r="E13" s="20"/>
      <c r="F13" s="18"/>
      <c r="G13" s="19"/>
    </row>
    <row r="14" spans="1:10" outlineLevel="1">
      <c r="A14" s="211"/>
      <c r="B14" s="3" t="s">
        <v>164</v>
      </c>
      <c r="C14" s="16" t="s">
        <v>166</v>
      </c>
      <c r="D14" s="20"/>
      <c r="E14" s="20"/>
      <c r="F14" s="18"/>
      <c r="G14" s="19"/>
      <c r="J14" s="163"/>
    </row>
    <row r="15" spans="1:10" outlineLevel="1">
      <c r="A15" s="211"/>
      <c r="B15" s="3" t="s">
        <v>162</v>
      </c>
      <c r="C15" s="16" t="s">
        <v>23</v>
      </c>
      <c r="D15" s="20">
        <v>1</v>
      </c>
      <c r="E15" s="20"/>
      <c r="F15" s="48"/>
      <c r="G15" s="63">
        <f>E15*F15</f>
        <v>0</v>
      </c>
    </row>
    <row r="16" spans="1:10" outlineLevel="1">
      <c r="A16" s="211"/>
      <c r="B16" s="3" t="s">
        <v>165</v>
      </c>
      <c r="C16" s="16" t="s">
        <v>23</v>
      </c>
      <c r="D16" s="20">
        <v>1</v>
      </c>
      <c r="E16" s="20"/>
      <c r="F16" s="48"/>
      <c r="G16" s="63">
        <f>E16*F16</f>
        <v>0</v>
      </c>
    </row>
    <row r="17" spans="1:14" outlineLevel="1">
      <c r="A17" s="208"/>
      <c r="B17" s="3" t="s">
        <v>163</v>
      </c>
      <c r="C17" s="16" t="s">
        <v>23</v>
      </c>
      <c r="D17" s="20">
        <v>1</v>
      </c>
      <c r="E17" s="20"/>
      <c r="F17" s="48"/>
      <c r="G17" s="63">
        <f>E17*F17</f>
        <v>0</v>
      </c>
    </row>
    <row r="18" spans="1:14">
      <c r="A18" s="206"/>
      <c r="B18" s="83"/>
      <c r="C18" s="16"/>
      <c r="D18" s="20"/>
      <c r="E18" s="20"/>
      <c r="F18" s="48"/>
      <c r="G18" s="63"/>
    </row>
    <row r="19" spans="1:14">
      <c r="A19" s="207" t="s">
        <v>370</v>
      </c>
      <c r="B19" s="12" t="s">
        <v>6</v>
      </c>
      <c r="C19" s="54"/>
      <c r="D19" s="186"/>
      <c r="E19" s="186"/>
      <c r="F19" s="57"/>
      <c r="G19" s="13">
        <f>MROUND(SUBTOTAL(9,G21:G230),10)</f>
        <v>0</v>
      </c>
      <c r="J19" s="144"/>
    </row>
    <row r="20" spans="1:14" outlineLevel="1">
      <c r="A20" s="209"/>
      <c r="B20" s="15"/>
      <c r="C20" s="16"/>
      <c r="D20" s="20"/>
      <c r="E20" s="20"/>
      <c r="F20" s="48"/>
      <c r="G20" s="63"/>
    </row>
    <row r="21" spans="1:14" outlineLevel="1">
      <c r="A21" s="210" t="s">
        <v>377</v>
      </c>
      <c r="B21" s="22" t="s">
        <v>53</v>
      </c>
      <c r="C21" s="16"/>
      <c r="D21" s="20"/>
      <c r="E21" s="20"/>
      <c r="F21" s="18"/>
      <c r="G21" s="98">
        <f>MROUND(SUBTOTAL(9,G22:G32),10)</f>
        <v>0</v>
      </c>
      <c r="H21" s="44"/>
      <c r="J21" s="164"/>
      <c r="K21" s="165"/>
      <c r="L21" s="164"/>
      <c r="M21" s="165"/>
      <c r="N21" s="165"/>
    </row>
    <row r="22" spans="1:14" outlineLevel="2">
      <c r="A22" s="211"/>
      <c r="B22" s="3" t="s">
        <v>335</v>
      </c>
      <c r="C22" s="16" t="s">
        <v>13</v>
      </c>
      <c r="D22" s="20">
        <v>1</v>
      </c>
      <c r="E22" s="20"/>
      <c r="F22" s="18"/>
      <c r="G22" s="19">
        <f t="shared" ref="G22:G32" si="0">E22*F22</f>
        <v>0</v>
      </c>
      <c r="H22" s="44"/>
      <c r="J22" s="164"/>
      <c r="K22" s="165"/>
      <c r="L22" s="164"/>
      <c r="M22" s="165"/>
      <c r="N22" s="165"/>
    </row>
    <row r="23" spans="1:14" outlineLevel="2">
      <c r="A23" s="211"/>
      <c r="B23" s="3" t="s">
        <v>14</v>
      </c>
      <c r="C23" s="16" t="s">
        <v>13</v>
      </c>
      <c r="D23" s="20">
        <v>1</v>
      </c>
      <c r="E23" s="20"/>
      <c r="F23" s="18"/>
      <c r="G23" s="19">
        <f t="shared" si="0"/>
        <v>0</v>
      </c>
      <c r="H23" s="179"/>
      <c r="J23" s="166"/>
      <c r="K23" s="167"/>
      <c r="L23" s="166"/>
      <c r="M23" s="167"/>
      <c r="N23" s="167"/>
    </row>
    <row r="24" spans="1:14" outlineLevel="2">
      <c r="A24" s="211"/>
      <c r="B24" s="3" t="s">
        <v>192</v>
      </c>
      <c r="C24" s="16" t="s">
        <v>13</v>
      </c>
      <c r="D24" s="20">
        <v>1</v>
      </c>
      <c r="E24" s="20"/>
      <c r="F24" s="126"/>
      <c r="G24" s="19">
        <f t="shared" si="0"/>
        <v>0</v>
      </c>
      <c r="H24" s="44"/>
      <c r="J24" s="164"/>
      <c r="K24" s="165"/>
      <c r="L24" s="164"/>
      <c r="M24" s="165"/>
      <c r="N24" s="165"/>
    </row>
    <row r="25" spans="1:14" outlineLevel="2">
      <c r="A25" s="211"/>
      <c r="B25" s="3" t="s">
        <v>302</v>
      </c>
      <c r="C25" s="16" t="s">
        <v>13</v>
      </c>
      <c r="D25" s="20">
        <v>1</v>
      </c>
      <c r="E25" s="20"/>
      <c r="F25" s="41"/>
      <c r="G25" s="19">
        <f t="shared" si="0"/>
        <v>0</v>
      </c>
      <c r="H25" s="44"/>
    </row>
    <row r="26" spans="1:14" outlineLevel="2">
      <c r="A26" s="211"/>
      <c r="B26" s="3" t="s">
        <v>358</v>
      </c>
      <c r="C26" s="16" t="s">
        <v>13</v>
      </c>
      <c r="D26" s="20">
        <v>1</v>
      </c>
      <c r="E26" s="20"/>
      <c r="F26" s="41"/>
      <c r="G26" s="19">
        <f t="shared" si="0"/>
        <v>0</v>
      </c>
      <c r="H26" s="44"/>
      <c r="J26" s="164"/>
      <c r="K26" s="165"/>
      <c r="L26" s="164"/>
      <c r="M26" s="165"/>
      <c r="N26" s="165"/>
    </row>
    <row r="27" spans="1:14" outlineLevel="2">
      <c r="A27" s="211"/>
      <c r="B27" s="3" t="s">
        <v>55</v>
      </c>
      <c r="C27" s="16" t="s">
        <v>13</v>
      </c>
      <c r="D27" s="20">
        <v>1</v>
      </c>
      <c r="E27" s="20"/>
      <c r="F27" s="18"/>
      <c r="G27" s="19">
        <f t="shared" si="0"/>
        <v>0</v>
      </c>
      <c r="H27" s="44"/>
      <c r="J27" s="164"/>
      <c r="K27" s="165"/>
      <c r="L27" s="164"/>
      <c r="M27" s="165"/>
      <c r="N27" s="165"/>
    </row>
    <row r="28" spans="1:14" outlineLevel="2">
      <c r="A28" s="211"/>
      <c r="B28" s="3" t="s">
        <v>357</v>
      </c>
      <c r="C28" s="16" t="s">
        <v>13</v>
      </c>
      <c r="D28" s="20">
        <v>1</v>
      </c>
      <c r="E28" s="20"/>
      <c r="F28" s="18"/>
      <c r="G28" s="19">
        <f t="shared" si="0"/>
        <v>0</v>
      </c>
      <c r="H28" s="44"/>
      <c r="J28" s="164"/>
      <c r="K28" s="165"/>
      <c r="L28" s="164"/>
      <c r="M28" s="165"/>
      <c r="N28" s="165"/>
    </row>
    <row r="29" spans="1:14" outlineLevel="2">
      <c r="A29" s="211"/>
      <c r="B29" s="3" t="s">
        <v>356</v>
      </c>
      <c r="C29" s="16" t="s">
        <v>13</v>
      </c>
      <c r="D29" s="20">
        <v>1</v>
      </c>
      <c r="E29" s="20"/>
      <c r="F29" s="18"/>
      <c r="G29" s="19">
        <f t="shared" si="0"/>
        <v>0</v>
      </c>
      <c r="H29" s="44"/>
      <c r="J29" s="166"/>
      <c r="K29" s="167"/>
      <c r="L29" s="166"/>
      <c r="M29" s="167"/>
      <c r="N29" s="167"/>
    </row>
    <row r="30" spans="1:14" outlineLevel="2">
      <c r="A30" s="211"/>
      <c r="B30" s="3" t="s">
        <v>422</v>
      </c>
      <c r="C30" s="16" t="s">
        <v>13</v>
      </c>
      <c r="D30" s="26">
        <v>8</v>
      </c>
      <c r="E30" s="26"/>
      <c r="F30" s="18"/>
      <c r="G30" s="19">
        <f t="shared" si="0"/>
        <v>0</v>
      </c>
      <c r="H30" s="44"/>
      <c r="J30" s="166"/>
      <c r="K30" s="167"/>
      <c r="L30" s="166"/>
      <c r="M30" s="167"/>
      <c r="N30" s="167"/>
    </row>
    <row r="31" spans="1:14" outlineLevel="2">
      <c r="A31" s="211"/>
      <c r="B31" s="3" t="s">
        <v>423</v>
      </c>
      <c r="C31" s="16" t="s">
        <v>19</v>
      </c>
      <c r="D31" s="20">
        <v>6</v>
      </c>
      <c r="E31" s="20"/>
      <c r="F31" s="41"/>
      <c r="G31" s="19">
        <f t="shared" si="0"/>
        <v>0</v>
      </c>
      <c r="H31" s="44"/>
      <c r="J31" s="164"/>
      <c r="K31" s="165"/>
      <c r="L31" s="164"/>
      <c r="M31" s="165"/>
      <c r="N31" s="165"/>
    </row>
    <row r="32" spans="1:14" outlineLevel="2">
      <c r="A32" s="211"/>
      <c r="B32" s="3" t="s">
        <v>20</v>
      </c>
      <c r="C32" s="16" t="s">
        <v>19</v>
      </c>
      <c r="D32" s="20">
        <v>6</v>
      </c>
      <c r="E32" s="20"/>
      <c r="F32" s="18"/>
      <c r="G32" s="19">
        <f t="shared" si="0"/>
        <v>0</v>
      </c>
      <c r="H32" s="44"/>
      <c r="J32" s="166"/>
      <c r="K32" s="167"/>
      <c r="L32" s="166"/>
      <c r="M32" s="167"/>
      <c r="N32" s="167"/>
    </row>
    <row r="33" spans="1:9" outlineLevel="1">
      <c r="A33" s="211"/>
      <c r="B33" s="3"/>
      <c r="C33" s="16"/>
      <c r="D33" s="20"/>
      <c r="E33" s="20"/>
      <c r="F33" s="18"/>
      <c r="G33" s="63">
        <v>0</v>
      </c>
      <c r="H33" s="44"/>
    </row>
    <row r="34" spans="1:9" outlineLevel="1">
      <c r="A34" s="211" t="s">
        <v>378</v>
      </c>
      <c r="B34" s="22" t="s">
        <v>211</v>
      </c>
      <c r="C34" s="16"/>
      <c r="D34" s="20"/>
      <c r="E34" s="20"/>
      <c r="F34" s="18"/>
      <c r="G34" s="98">
        <f>MROUND(SUBTOTAL(9,G35:G73),10)</f>
        <v>0</v>
      </c>
      <c r="H34" s="44"/>
      <c r="I34" s="76"/>
    </row>
    <row r="35" spans="1:9" outlineLevel="2">
      <c r="A35" s="211"/>
      <c r="B35" s="43" t="s">
        <v>193</v>
      </c>
      <c r="C35" s="16"/>
      <c r="D35" s="20"/>
      <c r="E35" s="20"/>
      <c r="F35" s="18"/>
      <c r="G35" s="98"/>
      <c r="H35" s="44"/>
    </row>
    <row r="36" spans="1:9" outlineLevel="2">
      <c r="A36" s="211"/>
      <c r="B36" s="38" t="s">
        <v>361</v>
      </c>
      <c r="C36" s="16" t="s">
        <v>13</v>
      </c>
      <c r="D36" s="20">
        <v>2</v>
      </c>
      <c r="E36" s="20"/>
      <c r="F36" s="18"/>
      <c r="G36" s="19">
        <f t="shared" ref="G36:G43" si="1">E36*F36</f>
        <v>0</v>
      </c>
      <c r="H36" s="44"/>
    </row>
    <row r="37" spans="1:9" outlineLevel="2">
      <c r="A37" s="211"/>
      <c r="B37" s="3" t="s">
        <v>54</v>
      </c>
      <c r="C37" s="16" t="s">
        <v>13</v>
      </c>
      <c r="D37" s="20">
        <v>1</v>
      </c>
      <c r="E37" s="20"/>
      <c r="F37" s="18"/>
      <c r="G37" s="19">
        <f t="shared" si="1"/>
        <v>0</v>
      </c>
      <c r="H37" s="44"/>
    </row>
    <row r="38" spans="1:9" outlineLevel="2">
      <c r="A38" s="211"/>
      <c r="B38" s="28" t="s">
        <v>14</v>
      </c>
      <c r="C38" s="16" t="s">
        <v>13</v>
      </c>
      <c r="D38" s="20">
        <v>1</v>
      </c>
      <c r="E38" s="20"/>
      <c r="F38" s="18"/>
      <c r="G38" s="19">
        <f t="shared" si="1"/>
        <v>0</v>
      </c>
      <c r="H38" s="44"/>
    </row>
    <row r="39" spans="1:9" outlineLevel="2">
      <c r="A39" s="211"/>
      <c r="B39" s="38" t="s">
        <v>195</v>
      </c>
      <c r="C39" s="16" t="s">
        <v>13</v>
      </c>
      <c r="D39" s="20">
        <v>1</v>
      </c>
      <c r="E39" s="20"/>
      <c r="F39" s="18"/>
      <c r="G39" s="19">
        <f t="shared" si="1"/>
        <v>0</v>
      </c>
      <c r="H39" s="44"/>
    </row>
    <row r="40" spans="1:9" outlineLevel="2">
      <c r="A40" s="211"/>
      <c r="B40" s="38" t="s">
        <v>21</v>
      </c>
      <c r="C40" s="16" t="s">
        <v>13</v>
      </c>
      <c r="D40" s="20">
        <v>1</v>
      </c>
      <c r="E40" s="20"/>
      <c r="F40" s="18"/>
      <c r="G40" s="19">
        <f t="shared" si="1"/>
        <v>0</v>
      </c>
      <c r="H40" s="44"/>
    </row>
    <row r="41" spans="1:9" outlineLevel="2">
      <c r="A41" s="211"/>
      <c r="B41" s="38" t="s">
        <v>16</v>
      </c>
      <c r="C41" s="16" t="s">
        <v>13</v>
      </c>
      <c r="D41" s="20">
        <v>1</v>
      </c>
      <c r="E41" s="20"/>
      <c r="F41" s="18"/>
      <c r="G41" s="19">
        <f t="shared" si="1"/>
        <v>0</v>
      </c>
      <c r="H41" s="44"/>
    </row>
    <row r="42" spans="1:9" outlineLevel="2">
      <c r="A42" s="211"/>
      <c r="B42" s="38" t="s">
        <v>316</v>
      </c>
      <c r="C42" s="16" t="s">
        <v>19</v>
      </c>
      <c r="D42" s="20">
        <v>5.5</v>
      </c>
      <c r="E42" s="20"/>
      <c r="F42" s="18"/>
      <c r="G42" s="19">
        <f t="shared" si="1"/>
        <v>0</v>
      </c>
      <c r="H42" s="44"/>
    </row>
    <row r="43" spans="1:9" outlineLevel="2">
      <c r="A43" s="211"/>
      <c r="B43" s="38" t="s">
        <v>20</v>
      </c>
      <c r="C43" s="16" t="s">
        <v>19</v>
      </c>
      <c r="D43" s="20">
        <v>5.5</v>
      </c>
      <c r="E43" s="20"/>
      <c r="F43" s="18"/>
      <c r="G43" s="19">
        <f t="shared" si="1"/>
        <v>0</v>
      </c>
      <c r="H43" s="44"/>
    </row>
    <row r="44" spans="1:9" outlineLevel="2">
      <c r="A44" s="211"/>
      <c r="B44" s="3"/>
      <c r="C44" s="16"/>
      <c r="D44" s="20"/>
      <c r="E44" s="20"/>
      <c r="F44" s="18"/>
      <c r="G44" s="19"/>
      <c r="H44" s="44"/>
    </row>
    <row r="45" spans="1:9" outlineLevel="2">
      <c r="A45" s="211"/>
      <c r="B45" s="43" t="s">
        <v>194</v>
      </c>
      <c r="C45" s="16"/>
      <c r="D45" s="20"/>
      <c r="E45" s="20"/>
      <c r="F45" s="18"/>
      <c r="G45" s="19"/>
      <c r="H45" s="44"/>
    </row>
    <row r="46" spans="1:9" outlineLevel="2">
      <c r="A46" s="211"/>
      <c r="B46" s="38" t="s">
        <v>362</v>
      </c>
      <c r="C46" s="16" t="s">
        <v>13</v>
      </c>
      <c r="D46" s="20">
        <v>2</v>
      </c>
      <c r="E46" s="20"/>
      <c r="F46" s="18"/>
      <c r="G46" s="19">
        <f t="shared" ref="G46:G53" si="2">E46*F46</f>
        <v>0</v>
      </c>
      <c r="H46" s="44"/>
    </row>
    <row r="47" spans="1:9" outlineLevel="2">
      <c r="A47" s="211"/>
      <c r="B47" s="28" t="s">
        <v>14</v>
      </c>
      <c r="C47" s="16" t="s">
        <v>13</v>
      </c>
      <c r="D47" s="20">
        <v>1</v>
      </c>
      <c r="E47" s="20"/>
      <c r="F47" s="18"/>
      <c r="G47" s="19">
        <f t="shared" si="2"/>
        <v>0</v>
      </c>
      <c r="H47" s="44"/>
    </row>
    <row r="48" spans="1:9" outlineLevel="2">
      <c r="A48" s="211"/>
      <c r="B48" s="38" t="s">
        <v>55</v>
      </c>
      <c r="C48" s="16" t="s">
        <v>13</v>
      </c>
      <c r="D48" s="20">
        <v>1</v>
      </c>
      <c r="E48" s="20"/>
      <c r="F48" s="18"/>
      <c r="G48" s="19">
        <f t="shared" si="2"/>
        <v>0</v>
      </c>
      <c r="H48" s="44"/>
    </row>
    <row r="49" spans="1:10" outlineLevel="2">
      <c r="A49" s="211"/>
      <c r="B49" s="38" t="s">
        <v>195</v>
      </c>
      <c r="C49" s="16" t="s">
        <v>13</v>
      </c>
      <c r="D49" s="20">
        <v>1</v>
      </c>
      <c r="E49" s="20"/>
      <c r="F49" s="41"/>
      <c r="G49" s="19">
        <f t="shared" si="2"/>
        <v>0</v>
      </c>
      <c r="H49" s="44"/>
    </row>
    <row r="50" spans="1:10" outlineLevel="2">
      <c r="A50" s="211"/>
      <c r="B50" s="38" t="s">
        <v>21</v>
      </c>
      <c r="C50" s="16" t="s">
        <v>13</v>
      </c>
      <c r="D50" s="20">
        <v>1</v>
      </c>
      <c r="E50" s="20"/>
      <c r="F50" s="41"/>
      <c r="G50" s="19">
        <f t="shared" si="2"/>
        <v>0</v>
      </c>
      <c r="H50" s="44"/>
    </row>
    <row r="51" spans="1:10" outlineLevel="2">
      <c r="A51" s="211"/>
      <c r="B51" s="38" t="s">
        <v>16</v>
      </c>
      <c r="C51" s="16" t="s">
        <v>13</v>
      </c>
      <c r="D51" s="20">
        <v>1</v>
      </c>
      <c r="E51" s="20"/>
      <c r="F51" s="41"/>
      <c r="G51" s="19">
        <f t="shared" si="2"/>
        <v>0</v>
      </c>
    </row>
    <row r="52" spans="1:10" outlineLevel="2">
      <c r="A52" s="211"/>
      <c r="B52" s="28" t="s">
        <v>426</v>
      </c>
      <c r="C52" s="16" t="s">
        <v>19</v>
      </c>
      <c r="D52" s="20">
        <v>6</v>
      </c>
      <c r="E52" s="20"/>
      <c r="F52" s="41"/>
      <c r="G52" s="19">
        <f t="shared" si="2"/>
        <v>0</v>
      </c>
    </row>
    <row r="53" spans="1:10" outlineLevel="2">
      <c r="A53" s="211"/>
      <c r="B53" s="38" t="s">
        <v>20</v>
      </c>
      <c r="C53" s="16" t="s">
        <v>19</v>
      </c>
      <c r="D53" s="20">
        <v>6</v>
      </c>
      <c r="E53" s="20"/>
      <c r="F53" s="41"/>
      <c r="G53" s="19">
        <f t="shared" si="2"/>
        <v>0</v>
      </c>
    </row>
    <row r="54" spans="1:10" outlineLevel="2">
      <c r="A54" s="211"/>
      <c r="B54" s="3"/>
      <c r="C54" s="16"/>
      <c r="D54" s="20"/>
      <c r="E54" s="20"/>
      <c r="F54" s="41"/>
      <c r="G54" s="19"/>
    </row>
    <row r="55" spans="1:10" outlineLevel="2">
      <c r="A55" s="211"/>
      <c r="B55" s="43" t="s">
        <v>360</v>
      </c>
      <c r="C55" s="16"/>
      <c r="D55" s="20"/>
      <c r="E55" s="20"/>
      <c r="F55" s="41"/>
      <c r="G55" s="19"/>
    </row>
    <row r="56" spans="1:10" outlineLevel="2">
      <c r="A56" s="211"/>
      <c r="B56" s="38" t="s">
        <v>12</v>
      </c>
      <c r="C56" s="16" t="s">
        <v>13</v>
      </c>
      <c r="D56" s="20">
        <v>2</v>
      </c>
      <c r="E56" s="20"/>
      <c r="F56" s="41"/>
      <c r="G56" s="19">
        <f t="shared" ref="G56:G63" si="3">E56*F56</f>
        <v>0</v>
      </c>
    </row>
    <row r="57" spans="1:10" outlineLevel="2">
      <c r="A57" s="211"/>
      <c r="B57" s="3" t="s">
        <v>54</v>
      </c>
      <c r="C57" s="16" t="s">
        <v>13</v>
      </c>
      <c r="D57" s="20">
        <v>1</v>
      </c>
      <c r="E57" s="20"/>
      <c r="F57" s="41"/>
      <c r="G57" s="19">
        <f t="shared" si="3"/>
        <v>0</v>
      </c>
    </row>
    <row r="58" spans="1:10" outlineLevel="2">
      <c r="A58" s="211"/>
      <c r="B58" s="28" t="s">
        <v>14</v>
      </c>
      <c r="C58" s="16" t="s">
        <v>13</v>
      </c>
      <c r="D58" s="20">
        <v>1</v>
      </c>
      <c r="E58" s="20"/>
      <c r="F58" s="41"/>
      <c r="G58" s="19">
        <f t="shared" si="3"/>
        <v>0</v>
      </c>
    </row>
    <row r="59" spans="1:10" outlineLevel="2">
      <c r="A59" s="211"/>
      <c r="B59" s="38" t="s">
        <v>195</v>
      </c>
      <c r="C59" s="16" t="s">
        <v>13</v>
      </c>
      <c r="D59" s="20">
        <v>1</v>
      </c>
      <c r="E59" s="20"/>
      <c r="F59" s="41"/>
      <c r="G59" s="19">
        <f t="shared" si="3"/>
        <v>0</v>
      </c>
      <c r="H59" s="1"/>
      <c r="J59" s="59"/>
    </row>
    <row r="60" spans="1:10" outlineLevel="2">
      <c r="A60" s="211"/>
      <c r="B60" s="38" t="s">
        <v>21</v>
      </c>
      <c r="C60" s="16" t="s">
        <v>13</v>
      </c>
      <c r="D60" s="20">
        <v>1</v>
      </c>
      <c r="E60" s="20"/>
      <c r="F60" s="41"/>
      <c r="G60" s="19">
        <f t="shared" si="3"/>
        <v>0</v>
      </c>
    </row>
    <row r="61" spans="1:10" outlineLevel="2">
      <c r="A61" s="211"/>
      <c r="B61" s="38" t="s">
        <v>16</v>
      </c>
      <c r="C61" s="16" t="s">
        <v>13</v>
      </c>
      <c r="D61" s="20">
        <v>1</v>
      </c>
      <c r="E61" s="20"/>
      <c r="F61" s="41"/>
      <c r="G61" s="19">
        <f t="shared" si="3"/>
        <v>0</v>
      </c>
    </row>
    <row r="62" spans="1:10" outlineLevel="2">
      <c r="A62" s="211"/>
      <c r="B62" s="28" t="s">
        <v>425</v>
      </c>
      <c r="C62" s="16" t="s">
        <v>19</v>
      </c>
      <c r="D62" s="20">
        <v>2.5</v>
      </c>
      <c r="E62" s="20"/>
      <c r="F62" s="41"/>
      <c r="G62" s="19">
        <f t="shared" si="3"/>
        <v>0</v>
      </c>
    </row>
    <row r="63" spans="1:10" outlineLevel="2">
      <c r="A63" s="211"/>
      <c r="B63" s="38" t="s">
        <v>20</v>
      </c>
      <c r="C63" s="16" t="s">
        <v>19</v>
      </c>
      <c r="D63" s="20">
        <v>2.5</v>
      </c>
      <c r="E63" s="20"/>
      <c r="F63" s="41"/>
      <c r="G63" s="19">
        <f t="shared" si="3"/>
        <v>0</v>
      </c>
    </row>
    <row r="64" spans="1:10" outlineLevel="2">
      <c r="A64" s="211"/>
      <c r="B64" s="38"/>
      <c r="C64" s="16"/>
      <c r="D64" s="20"/>
      <c r="E64" s="20"/>
      <c r="F64" s="41"/>
      <c r="G64" s="19"/>
    </row>
    <row r="65" spans="1:12" outlineLevel="2">
      <c r="A65" s="211"/>
      <c r="B65" s="43" t="s">
        <v>307</v>
      </c>
      <c r="C65" s="16"/>
      <c r="D65" s="20"/>
      <c r="E65" s="20"/>
      <c r="F65" s="41"/>
      <c r="G65" s="19"/>
    </row>
    <row r="66" spans="1:12" ht="13.9" customHeight="1" outlineLevel="2">
      <c r="A66" s="211"/>
      <c r="B66" s="38" t="s">
        <v>362</v>
      </c>
      <c r="C66" s="16" t="s">
        <v>13</v>
      </c>
      <c r="D66" s="20">
        <v>2</v>
      </c>
      <c r="E66" s="20"/>
      <c r="F66" s="41"/>
      <c r="G66" s="19">
        <f t="shared" ref="G66:G73" si="4">E66*F66</f>
        <v>0</v>
      </c>
    </row>
    <row r="67" spans="1:12" outlineLevel="2">
      <c r="A67" s="211"/>
      <c r="B67" s="28" t="s">
        <v>14</v>
      </c>
      <c r="C67" s="16" t="s">
        <v>13</v>
      </c>
      <c r="D67" s="20">
        <v>1</v>
      </c>
      <c r="E67" s="20"/>
      <c r="F67" s="41"/>
      <c r="G67" s="19">
        <f t="shared" si="4"/>
        <v>0</v>
      </c>
    </row>
    <row r="68" spans="1:12" outlineLevel="2">
      <c r="A68" s="211"/>
      <c r="B68" s="38" t="s">
        <v>195</v>
      </c>
      <c r="C68" s="16" t="s">
        <v>13</v>
      </c>
      <c r="D68" s="20">
        <v>1</v>
      </c>
      <c r="E68" s="20"/>
      <c r="F68" s="41"/>
      <c r="G68" s="19">
        <f t="shared" si="4"/>
        <v>0</v>
      </c>
    </row>
    <row r="69" spans="1:12" outlineLevel="2">
      <c r="A69" s="211"/>
      <c r="B69" s="28" t="s">
        <v>55</v>
      </c>
      <c r="C69" s="16" t="s">
        <v>13</v>
      </c>
      <c r="D69" s="20">
        <v>1</v>
      </c>
      <c r="E69" s="20"/>
      <c r="F69" s="41"/>
      <c r="G69" s="19">
        <f t="shared" si="4"/>
        <v>0</v>
      </c>
    </row>
    <row r="70" spans="1:12" outlineLevel="2">
      <c r="A70" s="211"/>
      <c r="B70" s="28" t="s">
        <v>21</v>
      </c>
      <c r="C70" s="16" t="s">
        <v>13</v>
      </c>
      <c r="D70" s="20">
        <v>1</v>
      </c>
      <c r="E70" s="20"/>
      <c r="F70" s="18"/>
      <c r="G70" s="19">
        <f t="shared" si="4"/>
        <v>0</v>
      </c>
    </row>
    <row r="71" spans="1:12" outlineLevel="2">
      <c r="A71" s="211"/>
      <c r="B71" s="28" t="s">
        <v>16</v>
      </c>
      <c r="C71" s="16" t="s">
        <v>13</v>
      </c>
      <c r="D71" s="20">
        <v>1</v>
      </c>
      <c r="E71" s="20"/>
      <c r="F71" s="18"/>
      <c r="G71" s="19">
        <f t="shared" si="4"/>
        <v>0</v>
      </c>
    </row>
    <row r="72" spans="1:12" outlineLevel="2">
      <c r="A72" s="211"/>
      <c r="B72" s="28" t="s">
        <v>424</v>
      </c>
      <c r="C72" s="16" t="s">
        <v>19</v>
      </c>
      <c r="D72" s="20">
        <v>6</v>
      </c>
      <c r="E72" s="20"/>
      <c r="F72" s="18"/>
      <c r="G72" s="19">
        <f t="shared" si="4"/>
        <v>0</v>
      </c>
    </row>
    <row r="73" spans="1:12" outlineLevel="2">
      <c r="A73" s="211"/>
      <c r="B73" s="28" t="s">
        <v>20</v>
      </c>
      <c r="C73" s="16" t="s">
        <v>19</v>
      </c>
      <c r="D73" s="20">
        <v>6</v>
      </c>
      <c r="E73" s="20"/>
      <c r="F73" s="18"/>
      <c r="G73" s="19">
        <f t="shared" si="4"/>
        <v>0</v>
      </c>
    </row>
    <row r="74" spans="1:12" outlineLevel="1">
      <c r="A74" s="211"/>
      <c r="B74" s="95"/>
      <c r="C74" s="96"/>
      <c r="D74" s="182"/>
      <c r="E74" s="182"/>
      <c r="F74" s="45"/>
      <c r="G74" s="97"/>
    </row>
    <row r="75" spans="1:12" outlineLevel="1">
      <c r="A75" s="211" t="s">
        <v>379</v>
      </c>
      <c r="B75" s="22" t="s">
        <v>212</v>
      </c>
      <c r="C75" s="96"/>
      <c r="D75" s="182"/>
      <c r="E75" s="182"/>
      <c r="F75" s="45"/>
      <c r="G75" s="98">
        <f>MROUND(SUBTOTAL(9,G76:G117),10)</f>
        <v>0</v>
      </c>
      <c r="I75" s="76"/>
    </row>
    <row r="76" spans="1:12" outlineLevel="2">
      <c r="A76" s="211"/>
      <c r="B76" s="43" t="s">
        <v>199</v>
      </c>
      <c r="C76" s="16"/>
      <c r="D76" s="20"/>
      <c r="E76" s="20"/>
      <c r="F76" s="18"/>
      <c r="G76" s="19"/>
      <c r="H76" s="44"/>
    </row>
    <row r="77" spans="1:12" outlineLevel="2">
      <c r="A77" s="211"/>
      <c r="B77" s="3" t="s">
        <v>60</v>
      </c>
      <c r="C77" s="16"/>
      <c r="D77" s="20"/>
      <c r="E77" s="20"/>
      <c r="F77" s="18"/>
      <c r="G77" s="19"/>
      <c r="H77" s="44"/>
    </row>
    <row r="78" spans="1:12" outlineLevel="2">
      <c r="A78" s="211"/>
      <c r="B78" s="3" t="s">
        <v>316</v>
      </c>
      <c r="C78" s="16" t="s">
        <v>19</v>
      </c>
      <c r="D78" s="20">
        <v>22.5</v>
      </c>
      <c r="E78" s="20"/>
      <c r="F78" s="18"/>
      <c r="G78" s="19">
        <f t="shared" ref="G78:G85" si="5">E78*F78</f>
        <v>0</v>
      </c>
      <c r="H78" s="44"/>
    </row>
    <row r="79" spans="1:12" outlineLevel="2">
      <c r="A79" s="211"/>
      <c r="B79" s="3" t="s">
        <v>317</v>
      </c>
      <c r="C79" s="16" t="s">
        <v>19</v>
      </c>
      <c r="D79" s="20"/>
      <c r="E79" s="20"/>
      <c r="F79" s="93"/>
      <c r="G79" s="19">
        <f t="shared" si="5"/>
        <v>0</v>
      </c>
    </row>
    <row r="80" spans="1:12" outlineLevel="2">
      <c r="A80" s="211"/>
      <c r="B80" s="3" t="s">
        <v>318</v>
      </c>
      <c r="C80" s="16" t="s">
        <v>19</v>
      </c>
      <c r="D80" s="20">
        <v>35.800000000000004</v>
      </c>
      <c r="E80" s="20"/>
      <c r="F80" s="18"/>
      <c r="G80" s="19">
        <f t="shared" si="5"/>
        <v>0</v>
      </c>
      <c r="L80" s="29"/>
    </row>
    <row r="81" spans="1:17" outlineLevel="2">
      <c r="A81" s="211"/>
      <c r="B81" s="3" t="s">
        <v>319</v>
      </c>
      <c r="C81" s="16" t="s">
        <v>19</v>
      </c>
      <c r="D81" s="20">
        <v>24.7</v>
      </c>
      <c r="E81" s="20"/>
      <c r="F81" s="18"/>
      <c r="G81" s="19">
        <f t="shared" si="5"/>
        <v>0</v>
      </c>
    </row>
    <row r="82" spans="1:17" outlineLevel="2">
      <c r="A82" s="211"/>
      <c r="B82" s="3" t="s">
        <v>320</v>
      </c>
      <c r="C82" s="16" t="s">
        <v>19</v>
      </c>
      <c r="D82" s="20">
        <v>13.75</v>
      </c>
      <c r="E82" s="20"/>
      <c r="F82" s="18"/>
      <c r="G82" s="19">
        <f t="shared" si="5"/>
        <v>0</v>
      </c>
    </row>
    <row r="83" spans="1:17" outlineLevel="2">
      <c r="A83" s="211"/>
      <c r="B83" s="3" t="s">
        <v>321</v>
      </c>
      <c r="C83" s="16" t="s">
        <v>19</v>
      </c>
      <c r="D83" s="20">
        <v>120</v>
      </c>
      <c r="E83" s="20"/>
      <c r="F83" s="18"/>
      <c r="G83" s="19">
        <f t="shared" si="5"/>
        <v>0</v>
      </c>
    </row>
    <row r="84" spans="1:17" outlineLevel="2">
      <c r="A84" s="211"/>
      <c r="B84" s="3" t="s">
        <v>322</v>
      </c>
      <c r="C84" s="16" t="s">
        <v>19</v>
      </c>
      <c r="D84" s="20">
        <v>75.44</v>
      </c>
      <c r="E84" s="20"/>
      <c r="F84" s="18"/>
      <c r="G84" s="19">
        <f t="shared" si="5"/>
        <v>0</v>
      </c>
      <c r="J84" s="59"/>
    </row>
    <row r="85" spans="1:17" outlineLevel="2">
      <c r="A85" s="211"/>
      <c r="B85" s="38" t="s">
        <v>20</v>
      </c>
      <c r="C85" s="16" t="s">
        <v>19</v>
      </c>
      <c r="D85" s="20">
        <v>177.5</v>
      </c>
      <c r="E85" s="20"/>
      <c r="F85" s="18"/>
      <c r="G85" s="19">
        <f t="shared" si="5"/>
        <v>0</v>
      </c>
    </row>
    <row r="86" spans="1:17" outlineLevel="2">
      <c r="A86" s="211"/>
      <c r="B86" s="3"/>
      <c r="C86" s="16"/>
      <c r="D86" s="18"/>
      <c r="E86" s="18"/>
      <c r="F86" s="18"/>
      <c r="G86" s="19"/>
      <c r="J86" s="59"/>
    </row>
    <row r="87" spans="1:17" outlineLevel="2">
      <c r="A87" s="211"/>
      <c r="B87" s="21" t="s">
        <v>208</v>
      </c>
      <c r="C87" s="16" t="s">
        <v>13</v>
      </c>
      <c r="D87" s="20">
        <v>38</v>
      </c>
      <c r="E87" s="20"/>
      <c r="F87" s="18"/>
      <c r="G87" s="19">
        <f t="shared" ref="G87:G92" si="6">E87*F87</f>
        <v>0</v>
      </c>
    </row>
    <row r="88" spans="1:17" outlineLevel="2">
      <c r="A88" s="211"/>
      <c r="B88" s="21" t="s">
        <v>209</v>
      </c>
      <c r="C88" s="16" t="s">
        <v>13</v>
      </c>
      <c r="D88" s="20">
        <v>21</v>
      </c>
      <c r="E88" s="20"/>
      <c r="F88" s="18"/>
      <c r="G88" s="19">
        <f t="shared" si="6"/>
        <v>0</v>
      </c>
    </row>
    <row r="89" spans="1:17" outlineLevel="2">
      <c r="A89" s="211"/>
      <c r="B89" s="3" t="s">
        <v>204</v>
      </c>
      <c r="C89" s="16" t="s">
        <v>13</v>
      </c>
      <c r="D89" s="20">
        <v>17</v>
      </c>
      <c r="E89" s="20"/>
      <c r="F89" s="18"/>
      <c r="G89" s="19">
        <f t="shared" si="6"/>
        <v>0</v>
      </c>
    </row>
    <row r="90" spans="1:17" outlineLevel="2">
      <c r="A90" s="211"/>
      <c r="B90" s="21" t="s">
        <v>206</v>
      </c>
      <c r="C90" s="16" t="s">
        <v>13</v>
      </c>
      <c r="D90" s="20">
        <v>17</v>
      </c>
      <c r="E90" s="20"/>
      <c r="F90" s="18"/>
      <c r="G90" s="19">
        <f t="shared" si="6"/>
        <v>0</v>
      </c>
    </row>
    <row r="91" spans="1:17" outlineLevel="2">
      <c r="A91" s="211"/>
      <c r="B91" s="21" t="s">
        <v>203</v>
      </c>
      <c r="C91" s="16" t="s">
        <v>13</v>
      </c>
      <c r="D91" s="20">
        <v>17</v>
      </c>
      <c r="E91" s="20"/>
      <c r="F91" s="18"/>
      <c r="G91" s="19">
        <f t="shared" si="6"/>
        <v>0</v>
      </c>
    </row>
    <row r="92" spans="1:17" outlineLevel="2">
      <c r="A92" s="211"/>
      <c r="B92" s="21" t="s">
        <v>205</v>
      </c>
      <c r="C92" s="16" t="s">
        <v>13</v>
      </c>
      <c r="D92" s="20">
        <v>10</v>
      </c>
      <c r="E92" s="20"/>
      <c r="F92" s="18"/>
      <c r="G92" s="19">
        <f t="shared" si="6"/>
        <v>0</v>
      </c>
    </row>
    <row r="93" spans="1:17" outlineLevel="2">
      <c r="A93" s="211"/>
      <c r="B93" s="3"/>
      <c r="C93" s="16"/>
      <c r="D93" s="18"/>
      <c r="E93" s="18"/>
      <c r="F93" s="18"/>
      <c r="G93" s="19"/>
    </row>
    <row r="94" spans="1:17" outlineLevel="2">
      <c r="A94" s="211"/>
      <c r="B94" s="127" t="s">
        <v>363</v>
      </c>
      <c r="C94" s="16"/>
      <c r="D94" s="20"/>
      <c r="E94" s="20"/>
      <c r="F94" s="18"/>
      <c r="G94" s="19"/>
    </row>
    <row r="95" spans="1:17" outlineLevel="2">
      <c r="A95" s="211"/>
      <c r="B95" s="38" t="s">
        <v>323</v>
      </c>
      <c r="C95" s="16" t="s">
        <v>13</v>
      </c>
      <c r="D95" s="20">
        <v>1</v>
      </c>
      <c r="E95" s="20"/>
      <c r="F95" s="18"/>
      <c r="G95" s="19">
        <f>E95*F95</f>
        <v>0</v>
      </c>
    </row>
    <row r="96" spans="1:17" outlineLevel="2">
      <c r="A96" s="211"/>
      <c r="B96" s="38" t="s">
        <v>353</v>
      </c>
      <c r="C96" s="16" t="s">
        <v>19</v>
      </c>
      <c r="D96" s="20">
        <v>80</v>
      </c>
      <c r="E96" s="20"/>
      <c r="F96" s="18"/>
      <c r="G96" s="19">
        <f>E96*F96</f>
        <v>0</v>
      </c>
    </row>
    <row r="97" spans="1:7" outlineLevel="2">
      <c r="A97" s="211"/>
      <c r="B97" s="21"/>
      <c r="C97" s="16"/>
      <c r="D97" s="20"/>
      <c r="E97" s="20"/>
      <c r="F97" s="45"/>
      <c r="G97" s="19"/>
    </row>
    <row r="98" spans="1:7" outlineLevel="2">
      <c r="A98" s="211"/>
      <c r="B98" s="127" t="s">
        <v>463</v>
      </c>
      <c r="D98" s="45"/>
      <c r="E98" s="45"/>
      <c r="G98" s="212"/>
    </row>
    <row r="99" spans="1:7" outlineLevel="2">
      <c r="A99" s="211"/>
      <c r="B99" s="21"/>
      <c r="C99" s="16"/>
      <c r="D99" s="20"/>
      <c r="E99" s="20"/>
      <c r="F99" s="18"/>
      <c r="G99" s="19"/>
    </row>
    <row r="100" spans="1:7" outlineLevel="2">
      <c r="A100" s="211"/>
      <c r="B100" s="21" t="s">
        <v>207</v>
      </c>
      <c r="C100" s="16" t="s">
        <v>19</v>
      </c>
      <c r="D100" s="20">
        <v>37.5</v>
      </c>
      <c r="E100" s="20"/>
      <c r="F100" s="18"/>
      <c r="G100" s="19">
        <f>E100*F100</f>
        <v>0</v>
      </c>
    </row>
    <row r="101" spans="1:7" outlineLevel="2">
      <c r="A101" s="211"/>
      <c r="B101" s="21" t="s">
        <v>331</v>
      </c>
      <c r="C101" s="16" t="s">
        <v>19</v>
      </c>
      <c r="D101" s="20">
        <v>72.5</v>
      </c>
      <c r="E101" s="20"/>
      <c r="F101" s="18"/>
      <c r="G101" s="19">
        <f>E101*F101</f>
        <v>0</v>
      </c>
    </row>
    <row r="102" spans="1:7" outlineLevel="2">
      <c r="A102" s="211"/>
      <c r="B102" s="21"/>
      <c r="C102" s="16"/>
      <c r="D102" s="20"/>
      <c r="E102" s="20"/>
      <c r="F102" s="18"/>
      <c r="G102" s="19"/>
    </row>
    <row r="103" spans="1:7" outlineLevel="2">
      <c r="A103" s="211"/>
      <c r="B103" s="127" t="s">
        <v>469</v>
      </c>
      <c r="C103" s="16"/>
      <c r="D103" s="20"/>
      <c r="E103" s="20"/>
      <c r="F103" s="18"/>
      <c r="G103" s="19"/>
    </row>
    <row r="104" spans="1:7" outlineLevel="2">
      <c r="A104" s="211"/>
      <c r="B104" s="21"/>
      <c r="C104" s="16"/>
      <c r="D104" s="20"/>
      <c r="E104" s="20"/>
      <c r="F104" s="18"/>
      <c r="G104" s="19"/>
    </row>
    <row r="105" spans="1:7" outlineLevel="2">
      <c r="A105" s="211"/>
      <c r="B105" s="3" t="s">
        <v>235</v>
      </c>
      <c r="C105" s="16" t="s">
        <v>13</v>
      </c>
      <c r="D105" s="20">
        <v>19</v>
      </c>
      <c r="E105" s="20"/>
      <c r="F105" s="18"/>
      <c r="G105" s="19">
        <f>E105*F105</f>
        <v>0</v>
      </c>
    </row>
    <row r="106" spans="1:7" outlineLevel="2">
      <c r="A106" s="211"/>
      <c r="B106" s="38"/>
      <c r="C106" s="16"/>
      <c r="D106" s="20"/>
      <c r="E106" s="20"/>
      <c r="F106" s="18"/>
      <c r="G106" s="19"/>
    </row>
    <row r="107" spans="1:7" outlineLevel="2">
      <c r="A107" s="211"/>
      <c r="B107" s="43" t="s">
        <v>265</v>
      </c>
      <c r="C107" s="16"/>
      <c r="D107" s="20"/>
      <c r="E107" s="20"/>
      <c r="F107" s="18"/>
      <c r="G107" s="19"/>
    </row>
    <row r="108" spans="1:7" outlineLevel="2">
      <c r="A108" s="211"/>
      <c r="B108" s="43"/>
      <c r="C108" s="16"/>
      <c r="D108" s="20"/>
      <c r="E108" s="20"/>
      <c r="F108" s="18"/>
      <c r="G108" s="19"/>
    </row>
    <row r="109" spans="1:7" outlineLevel="2">
      <c r="A109" s="211"/>
      <c r="B109" s="3" t="s">
        <v>426</v>
      </c>
      <c r="C109" s="16" t="s">
        <v>19</v>
      </c>
      <c r="D109" s="20">
        <v>15</v>
      </c>
      <c r="E109" s="20"/>
      <c r="F109" s="18"/>
      <c r="G109" s="19">
        <f>E109*F109</f>
        <v>0</v>
      </c>
    </row>
    <row r="110" spans="1:7" outlineLevel="2">
      <c r="A110" s="211"/>
      <c r="B110" s="38" t="s">
        <v>20</v>
      </c>
      <c r="C110" s="16" t="s">
        <v>19</v>
      </c>
      <c r="D110" s="20">
        <v>15</v>
      </c>
      <c r="E110" s="20"/>
      <c r="F110" s="18"/>
      <c r="G110" s="19">
        <f>E110*F110</f>
        <v>0</v>
      </c>
    </row>
    <row r="111" spans="1:7" outlineLevel="2">
      <c r="A111" s="211"/>
      <c r="B111" s="95" t="s">
        <v>465</v>
      </c>
      <c r="C111" s="96" t="s">
        <v>13</v>
      </c>
      <c r="D111" s="182">
        <v>1</v>
      </c>
      <c r="E111" s="182"/>
      <c r="F111" s="45"/>
      <c r="G111" s="19">
        <f>E111*F111</f>
        <v>0</v>
      </c>
    </row>
    <row r="112" spans="1:7" outlineLevel="2">
      <c r="A112" s="211"/>
      <c r="B112" s="38"/>
      <c r="C112" s="16"/>
      <c r="D112" s="20"/>
      <c r="E112" s="20"/>
      <c r="F112" s="18"/>
      <c r="G112" s="60"/>
    </row>
    <row r="113" spans="1:10" outlineLevel="2">
      <c r="A113" s="211"/>
      <c r="B113" s="43" t="s">
        <v>470</v>
      </c>
      <c r="C113" s="16"/>
      <c r="D113" s="20"/>
      <c r="E113" s="20"/>
      <c r="F113" s="18"/>
      <c r="G113" s="60"/>
    </row>
    <row r="114" spans="1:10" outlineLevel="2">
      <c r="A114" s="211"/>
      <c r="B114" s="43"/>
      <c r="C114" s="16"/>
      <c r="D114" s="20"/>
      <c r="E114" s="20"/>
      <c r="F114" s="18"/>
      <c r="G114" s="60"/>
    </row>
    <row r="115" spans="1:10" outlineLevel="2">
      <c r="A115" s="211"/>
      <c r="B115" s="3" t="s">
        <v>424</v>
      </c>
      <c r="C115" s="16" t="s">
        <v>19</v>
      </c>
      <c r="D115" s="20">
        <v>22</v>
      </c>
      <c r="E115" s="20"/>
      <c r="F115" s="45"/>
      <c r="G115" s="19">
        <f>E115*F115</f>
        <v>0</v>
      </c>
    </row>
    <row r="116" spans="1:10" outlineLevel="2">
      <c r="A116" s="211"/>
      <c r="B116" s="38" t="s">
        <v>20</v>
      </c>
      <c r="C116" s="16" t="s">
        <v>19</v>
      </c>
      <c r="D116" s="20">
        <v>22</v>
      </c>
      <c r="E116" s="20"/>
      <c r="F116" s="18"/>
      <c r="G116" s="19">
        <f>E116*F116</f>
        <v>0</v>
      </c>
      <c r="I116" s="59"/>
    </row>
    <row r="117" spans="1:10" outlineLevel="2">
      <c r="A117" s="211"/>
      <c r="B117" s="38" t="s">
        <v>464</v>
      </c>
      <c r="C117" s="16" t="s">
        <v>13</v>
      </c>
      <c r="D117" s="20">
        <v>1</v>
      </c>
      <c r="E117" s="20"/>
      <c r="F117" s="18"/>
      <c r="G117" s="19">
        <f>E117*F117</f>
        <v>0</v>
      </c>
    </row>
    <row r="118" spans="1:10" outlineLevel="1">
      <c r="A118" s="211"/>
      <c r="B118" s="21"/>
      <c r="C118" s="16"/>
      <c r="D118" s="20"/>
      <c r="E118" s="20"/>
      <c r="F118" s="18"/>
      <c r="G118" s="14"/>
    </row>
    <row r="119" spans="1:10" outlineLevel="1">
      <c r="A119" s="211" t="s">
        <v>380</v>
      </c>
      <c r="B119" s="22" t="s">
        <v>56</v>
      </c>
      <c r="C119" s="16"/>
      <c r="D119" s="20"/>
      <c r="E119" s="20"/>
      <c r="F119" s="18"/>
      <c r="G119" s="98">
        <f>MROUND(SUBTOTAL(9,G120:G159),10)</f>
        <v>0</v>
      </c>
    </row>
    <row r="120" spans="1:10" outlineLevel="2">
      <c r="A120" s="211"/>
      <c r="B120" s="22"/>
      <c r="C120" s="16"/>
      <c r="D120" s="20"/>
      <c r="E120" s="20"/>
      <c r="F120" s="18"/>
      <c r="G120" s="19"/>
    </row>
    <row r="121" spans="1:10" outlineLevel="2">
      <c r="A121" s="211"/>
      <c r="B121" s="43" t="s">
        <v>57</v>
      </c>
      <c r="C121" s="16"/>
      <c r="D121" s="20"/>
      <c r="E121" s="20"/>
      <c r="F121" s="18"/>
      <c r="G121" s="19"/>
    </row>
    <row r="122" spans="1:10" outlineLevel="2">
      <c r="A122" s="211"/>
      <c r="B122" s="3" t="s">
        <v>12</v>
      </c>
      <c r="C122" s="16" t="s">
        <v>13</v>
      </c>
      <c r="D122" s="20">
        <v>3</v>
      </c>
      <c r="E122" s="20"/>
      <c r="F122" s="18"/>
      <c r="G122" s="19">
        <f t="shared" ref="G122:G129" si="7">E122*F122</f>
        <v>0</v>
      </c>
    </row>
    <row r="123" spans="1:10" outlineLevel="2">
      <c r="A123" s="211"/>
      <c r="B123" s="3" t="s">
        <v>21</v>
      </c>
      <c r="C123" s="16" t="s">
        <v>13</v>
      </c>
      <c r="D123" s="20">
        <v>1</v>
      </c>
      <c r="E123" s="20"/>
      <c r="F123" s="18"/>
      <c r="G123" s="19">
        <f t="shared" si="7"/>
        <v>0</v>
      </c>
    </row>
    <row r="124" spans="1:10" outlineLevel="2">
      <c r="A124" s="211"/>
      <c r="B124" s="3" t="s">
        <v>16</v>
      </c>
      <c r="C124" s="16" t="s">
        <v>13</v>
      </c>
      <c r="D124" s="20">
        <v>3</v>
      </c>
      <c r="E124" s="20"/>
      <c r="F124" s="18"/>
      <c r="G124" s="19">
        <f t="shared" si="7"/>
        <v>0</v>
      </c>
      <c r="J124" s="59"/>
    </row>
    <row r="125" spans="1:10" outlineLevel="2">
      <c r="A125" s="211"/>
      <c r="B125" s="3" t="s">
        <v>15</v>
      </c>
      <c r="C125" s="16" t="s">
        <v>13</v>
      </c>
      <c r="D125" s="20">
        <v>1</v>
      </c>
      <c r="E125" s="20"/>
      <c r="F125" s="18"/>
      <c r="G125" s="19">
        <f t="shared" si="7"/>
        <v>0</v>
      </c>
    </row>
    <row r="126" spans="1:10" outlineLevel="2">
      <c r="A126" s="211"/>
      <c r="B126" s="3" t="s">
        <v>14</v>
      </c>
      <c r="C126" s="16" t="s">
        <v>13</v>
      </c>
      <c r="D126" s="20">
        <v>1</v>
      </c>
      <c r="E126" s="20"/>
      <c r="F126" s="18"/>
      <c r="G126" s="19">
        <f t="shared" si="7"/>
        <v>0</v>
      </c>
    </row>
    <row r="127" spans="1:10" outlineLevel="2">
      <c r="A127" s="211"/>
      <c r="B127" s="3" t="s">
        <v>17</v>
      </c>
      <c r="C127" s="16" t="s">
        <v>13</v>
      </c>
      <c r="D127" s="20">
        <v>3</v>
      </c>
      <c r="E127" s="20"/>
      <c r="F127" s="18"/>
      <c r="G127" s="19">
        <f t="shared" si="7"/>
        <v>0</v>
      </c>
    </row>
    <row r="128" spans="1:10" outlineLevel="2">
      <c r="A128" s="211"/>
      <c r="B128" s="3" t="s">
        <v>58</v>
      </c>
      <c r="C128" s="16" t="s">
        <v>13</v>
      </c>
      <c r="D128" s="20">
        <v>1</v>
      </c>
      <c r="E128" s="20"/>
      <c r="F128" s="18"/>
      <c r="G128" s="19">
        <f t="shared" si="7"/>
        <v>0</v>
      </c>
    </row>
    <row r="129" spans="1:7" outlineLevel="2">
      <c r="A129" s="211"/>
      <c r="B129" s="3" t="s">
        <v>59</v>
      </c>
      <c r="C129" s="16" t="s">
        <v>23</v>
      </c>
      <c r="D129" s="20">
        <v>1</v>
      </c>
      <c r="E129" s="20"/>
      <c r="F129" s="18"/>
      <c r="G129" s="19">
        <f t="shared" si="7"/>
        <v>0</v>
      </c>
    </row>
    <row r="130" spans="1:7" outlineLevel="2">
      <c r="A130" s="211"/>
      <c r="B130" s="3"/>
      <c r="C130" s="16"/>
      <c r="D130" s="20"/>
      <c r="E130" s="20"/>
      <c r="F130" s="18"/>
      <c r="G130" s="19"/>
    </row>
    <row r="131" spans="1:7" outlineLevel="2">
      <c r="A131" s="211"/>
      <c r="B131" s="43" t="s">
        <v>471</v>
      </c>
      <c r="C131" s="16"/>
      <c r="D131" s="20"/>
      <c r="E131" s="20"/>
      <c r="F131" s="18"/>
      <c r="G131" s="19"/>
    </row>
    <row r="132" spans="1:7" outlineLevel="2">
      <c r="A132" s="211"/>
      <c r="B132" s="38" t="s">
        <v>509</v>
      </c>
      <c r="C132" s="16"/>
      <c r="D132" s="20"/>
      <c r="E132" s="20"/>
      <c r="F132" s="18"/>
      <c r="G132" s="19"/>
    </row>
    <row r="133" spans="1:7" outlineLevel="2">
      <c r="A133" s="211"/>
      <c r="B133" s="38" t="s">
        <v>282</v>
      </c>
      <c r="C133" s="16" t="s">
        <v>19</v>
      </c>
      <c r="D133" s="20"/>
      <c r="E133" s="20"/>
      <c r="F133" s="18"/>
      <c r="G133" s="19">
        <f>E133*F133</f>
        <v>0</v>
      </c>
    </row>
    <row r="134" spans="1:7" outlineLevel="2">
      <c r="A134" s="211"/>
      <c r="B134" s="38" t="s">
        <v>305</v>
      </c>
      <c r="C134" s="16" t="s">
        <v>19</v>
      </c>
      <c r="D134" s="20">
        <v>17</v>
      </c>
      <c r="E134" s="20"/>
      <c r="F134" s="18"/>
      <c r="G134" s="19">
        <f>E134*F134</f>
        <v>0</v>
      </c>
    </row>
    <row r="135" spans="1:7" outlineLevel="2">
      <c r="A135" s="211"/>
      <c r="B135" s="38" t="s">
        <v>306</v>
      </c>
      <c r="C135" s="16" t="s">
        <v>19</v>
      </c>
      <c r="D135" s="20"/>
      <c r="E135" s="20"/>
      <c r="F135" s="18"/>
      <c r="G135" s="19">
        <f>E135*F135</f>
        <v>0</v>
      </c>
    </row>
    <row r="136" spans="1:7" outlineLevel="2">
      <c r="A136" s="211"/>
      <c r="B136" s="38" t="s">
        <v>20</v>
      </c>
      <c r="C136" s="16" t="s">
        <v>19</v>
      </c>
      <c r="D136" s="20">
        <v>17</v>
      </c>
      <c r="E136" s="20"/>
      <c r="F136" s="18"/>
      <c r="G136" s="19">
        <f>E136*F136</f>
        <v>0</v>
      </c>
    </row>
    <row r="137" spans="1:7" outlineLevel="2">
      <c r="A137" s="211"/>
      <c r="B137" s="38"/>
      <c r="C137" s="16"/>
      <c r="D137" s="20"/>
      <c r="E137" s="20"/>
      <c r="F137" s="18"/>
      <c r="G137" s="19"/>
    </row>
    <row r="138" spans="1:7" outlineLevel="2">
      <c r="A138" s="211"/>
      <c r="B138" s="3" t="s">
        <v>12</v>
      </c>
      <c r="C138" s="16" t="s">
        <v>13</v>
      </c>
      <c r="D138" s="20">
        <v>1</v>
      </c>
      <c r="E138" s="20"/>
      <c r="F138" s="18"/>
      <c r="G138" s="19">
        <f>E138*F138</f>
        <v>0</v>
      </c>
    </row>
    <row r="139" spans="1:7" outlineLevel="2">
      <c r="A139" s="211"/>
      <c r="B139" s="3" t="s">
        <v>16</v>
      </c>
      <c r="C139" s="16" t="s">
        <v>13</v>
      </c>
      <c r="D139" s="20">
        <v>1</v>
      </c>
      <c r="E139" s="20"/>
      <c r="F139" s="18"/>
      <c r="G139" s="19">
        <f>E139*F139</f>
        <v>0</v>
      </c>
    </row>
    <row r="140" spans="1:7" outlineLevel="2">
      <c r="A140" s="211"/>
      <c r="B140" s="38"/>
      <c r="C140" s="16"/>
      <c r="D140" s="20"/>
      <c r="E140" s="20"/>
      <c r="F140" s="18"/>
      <c r="G140" s="19"/>
    </row>
    <row r="141" spans="1:7" outlineLevel="2">
      <c r="A141" s="211"/>
      <c r="B141" s="43" t="s">
        <v>472</v>
      </c>
      <c r="C141" s="16"/>
      <c r="D141" s="20"/>
      <c r="E141" s="20"/>
      <c r="F141" s="18"/>
      <c r="G141" s="19"/>
    </row>
    <row r="142" spans="1:7" outlineLevel="2">
      <c r="A142" s="211"/>
      <c r="B142" s="38" t="s">
        <v>18</v>
      </c>
      <c r="C142" s="16"/>
      <c r="D142" s="20"/>
      <c r="E142" s="20"/>
      <c r="F142" s="18"/>
      <c r="G142" s="19"/>
    </row>
    <row r="143" spans="1:7" outlineLevel="2">
      <c r="A143" s="211"/>
      <c r="B143" s="38" t="s">
        <v>266</v>
      </c>
      <c r="C143" s="16" t="s">
        <v>19</v>
      </c>
      <c r="D143" s="20"/>
      <c r="E143" s="20"/>
      <c r="F143" s="18"/>
      <c r="G143" s="19"/>
    </row>
    <row r="144" spans="1:7" outlineLevel="2">
      <c r="A144" s="211"/>
      <c r="B144" s="38" t="s">
        <v>280</v>
      </c>
      <c r="C144" s="16" t="s">
        <v>19</v>
      </c>
      <c r="D144" s="20">
        <v>92</v>
      </c>
      <c r="E144" s="20"/>
      <c r="F144" s="18"/>
      <c r="G144" s="19">
        <f>E144*F144</f>
        <v>0</v>
      </c>
    </row>
    <row r="145" spans="1:7" outlineLevel="2">
      <c r="A145" s="211"/>
      <c r="B145" s="38" t="s">
        <v>282</v>
      </c>
      <c r="C145" s="16" t="s">
        <v>19</v>
      </c>
      <c r="D145" s="20"/>
      <c r="E145" s="20"/>
      <c r="F145" s="18"/>
      <c r="G145" s="19">
        <f>E145*F145</f>
        <v>0</v>
      </c>
    </row>
    <row r="146" spans="1:7" outlineLevel="2">
      <c r="A146" s="211"/>
      <c r="B146" s="38"/>
      <c r="C146" s="16"/>
      <c r="D146" s="20"/>
      <c r="E146" s="20"/>
      <c r="F146" s="18"/>
      <c r="G146" s="19"/>
    </row>
    <row r="147" spans="1:7" outlineLevel="2">
      <c r="A147" s="211"/>
      <c r="B147" s="38" t="s">
        <v>20</v>
      </c>
      <c r="C147" s="16" t="s">
        <v>19</v>
      </c>
      <c r="D147" s="20">
        <v>92</v>
      </c>
      <c r="E147" s="20"/>
      <c r="F147" s="18"/>
      <c r="G147" s="19">
        <f>E147*F147</f>
        <v>0</v>
      </c>
    </row>
    <row r="148" spans="1:7" outlineLevel="2">
      <c r="A148" s="211"/>
      <c r="B148" s="38"/>
      <c r="C148" s="16"/>
      <c r="D148" s="20"/>
      <c r="E148" s="20"/>
      <c r="F148" s="18"/>
      <c r="G148" s="19"/>
    </row>
    <row r="149" spans="1:7" outlineLevel="2">
      <c r="A149" s="211"/>
      <c r="B149" s="3" t="s">
        <v>12</v>
      </c>
      <c r="C149" s="16" t="s">
        <v>13</v>
      </c>
      <c r="D149" s="20">
        <v>12</v>
      </c>
      <c r="E149" s="20"/>
      <c r="F149" s="18"/>
      <c r="G149" s="19">
        <f t="shared" ref="G149:G154" si="8">E149*F149</f>
        <v>0</v>
      </c>
    </row>
    <row r="150" spans="1:7" outlineLevel="2">
      <c r="A150" s="211"/>
      <c r="B150" s="3" t="s">
        <v>16</v>
      </c>
      <c r="C150" s="16" t="s">
        <v>13</v>
      </c>
      <c r="D150" s="20">
        <v>3</v>
      </c>
      <c r="E150" s="20"/>
      <c r="F150" s="18"/>
      <c r="G150" s="19">
        <f t="shared" si="8"/>
        <v>0</v>
      </c>
    </row>
    <row r="151" spans="1:7" outlineLevel="2">
      <c r="A151" s="211"/>
      <c r="B151" s="3" t="s">
        <v>197</v>
      </c>
      <c r="C151" s="16" t="s">
        <v>13</v>
      </c>
      <c r="D151" s="20">
        <v>1</v>
      </c>
      <c r="E151" s="20"/>
      <c r="F151" s="18"/>
      <c r="G151" s="19">
        <f t="shared" si="8"/>
        <v>0</v>
      </c>
    </row>
    <row r="152" spans="1:7" outlineLevel="2">
      <c r="A152" s="211"/>
      <c r="B152" s="3" t="s">
        <v>58</v>
      </c>
      <c r="C152" s="16" t="s">
        <v>13</v>
      </c>
      <c r="D152" s="20">
        <v>1</v>
      </c>
      <c r="E152" s="20"/>
      <c r="F152" s="18"/>
      <c r="G152" s="19">
        <f t="shared" si="8"/>
        <v>0</v>
      </c>
    </row>
    <row r="153" spans="1:7" outlineLevel="2">
      <c r="A153" s="211"/>
      <c r="B153" s="3" t="s">
        <v>17</v>
      </c>
      <c r="C153" s="16" t="s">
        <v>13</v>
      </c>
      <c r="D153" s="20">
        <v>2</v>
      </c>
      <c r="E153" s="20"/>
      <c r="F153" s="18"/>
      <c r="G153" s="19">
        <f t="shared" si="8"/>
        <v>0</v>
      </c>
    </row>
    <row r="154" spans="1:7" outlineLevel="2">
      <c r="A154" s="211"/>
      <c r="B154" s="3" t="s">
        <v>15</v>
      </c>
      <c r="C154" s="16" t="s">
        <v>13</v>
      </c>
      <c r="D154" s="20">
        <v>1</v>
      </c>
      <c r="E154" s="20"/>
      <c r="F154" s="18"/>
      <c r="G154" s="19">
        <f t="shared" si="8"/>
        <v>0</v>
      </c>
    </row>
    <row r="155" spans="1:7" outlineLevel="2">
      <c r="A155" s="211"/>
      <c r="B155" s="117" t="s">
        <v>475</v>
      </c>
      <c r="C155" s="16" t="s">
        <v>166</v>
      </c>
      <c r="D155" s="20"/>
      <c r="E155" s="20"/>
      <c r="F155" s="18"/>
      <c r="G155" s="19"/>
    </row>
    <row r="156" spans="1:7" outlineLevel="2">
      <c r="A156" s="211"/>
      <c r="B156" s="3"/>
      <c r="C156" s="16"/>
      <c r="D156" s="20"/>
      <c r="E156" s="20"/>
      <c r="F156" s="18"/>
      <c r="G156" s="19"/>
    </row>
    <row r="157" spans="1:7" outlineLevel="2">
      <c r="A157" s="211"/>
      <c r="B157" s="3" t="s">
        <v>198</v>
      </c>
      <c r="C157" s="16" t="s">
        <v>13</v>
      </c>
      <c r="D157" s="20">
        <v>3</v>
      </c>
      <c r="E157" s="20"/>
      <c r="F157" s="18"/>
      <c r="G157" s="19">
        <f>E157*F157</f>
        <v>0</v>
      </c>
    </row>
    <row r="158" spans="1:7" outlineLevel="2">
      <c r="A158" s="211"/>
      <c r="B158" s="3" t="s">
        <v>36</v>
      </c>
      <c r="C158" s="16" t="s">
        <v>13</v>
      </c>
      <c r="D158" s="20">
        <v>3</v>
      </c>
      <c r="E158" s="20"/>
      <c r="F158" s="18"/>
      <c r="G158" s="19">
        <f>E158*F158</f>
        <v>0</v>
      </c>
    </row>
    <row r="159" spans="1:7" outlineLevel="2">
      <c r="A159" s="211"/>
      <c r="B159" s="3" t="s">
        <v>21</v>
      </c>
      <c r="C159" s="16" t="s">
        <v>13</v>
      </c>
      <c r="D159" s="20">
        <v>2</v>
      </c>
      <c r="E159" s="20"/>
      <c r="F159" s="18"/>
      <c r="G159" s="19">
        <f>E159*F159</f>
        <v>0</v>
      </c>
    </row>
    <row r="160" spans="1:7" outlineLevel="1">
      <c r="A160" s="209"/>
      <c r="B160" s="15"/>
      <c r="C160" s="16"/>
      <c r="D160" s="20"/>
      <c r="E160" s="20"/>
      <c r="F160" s="48"/>
      <c r="G160" s="63"/>
    </row>
    <row r="161" spans="1:17" outlineLevel="1">
      <c r="A161" s="211" t="s">
        <v>381</v>
      </c>
      <c r="B161" s="99" t="s">
        <v>213</v>
      </c>
      <c r="C161" s="16"/>
      <c r="D161" s="20"/>
      <c r="E161" s="20"/>
      <c r="F161" s="48"/>
      <c r="G161" s="98">
        <f>MROUND(SUBTOTAL(9,G162:G230),10)</f>
        <v>0</v>
      </c>
    </row>
    <row r="162" spans="1:17" outlineLevel="2">
      <c r="A162" s="209"/>
      <c r="B162" s="128"/>
      <c r="C162" s="16"/>
      <c r="D162" s="20"/>
      <c r="E162" s="20"/>
      <c r="F162" s="18"/>
      <c r="G162" s="19"/>
    </row>
    <row r="163" spans="1:17" outlineLevel="2">
      <c r="A163" s="213" t="s">
        <v>454</v>
      </c>
      <c r="B163" s="135" t="s">
        <v>455</v>
      </c>
      <c r="C163" s="16"/>
      <c r="D163" s="20"/>
      <c r="E163" s="20"/>
      <c r="F163" s="18"/>
      <c r="G163" s="19"/>
    </row>
    <row r="164" spans="1:17" outlineLevel="3">
      <c r="A164" s="213"/>
      <c r="B164" s="128"/>
      <c r="C164" s="16"/>
      <c r="D164" s="20"/>
      <c r="E164" s="20"/>
      <c r="F164" s="18"/>
      <c r="G164" s="19"/>
    </row>
    <row r="165" spans="1:17" outlineLevel="3">
      <c r="A165" s="213"/>
      <c r="B165" s="133" t="s">
        <v>297</v>
      </c>
      <c r="C165" s="16"/>
      <c r="D165" s="20"/>
      <c r="E165" s="20"/>
      <c r="F165" s="18"/>
      <c r="G165" s="19"/>
    </row>
    <row r="166" spans="1:17" outlineLevel="3">
      <c r="A166" s="209"/>
      <c r="B166" s="3" t="s">
        <v>60</v>
      </c>
      <c r="C166" s="16"/>
      <c r="D166" s="20"/>
      <c r="E166" s="20"/>
      <c r="F166" s="18"/>
      <c r="G166" s="19"/>
    </row>
    <row r="167" spans="1:17" outlineLevel="3">
      <c r="A167" s="209"/>
      <c r="B167" s="21" t="s">
        <v>279</v>
      </c>
      <c r="C167" s="16" t="s">
        <v>19</v>
      </c>
      <c r="D167" s="20">
        <v>34</v>
      </c>
      <c r="E167" s="20"/>
      <c r="F167" s="18"/>
      <c r="G167" s="19">
        <f t="shared" ref="G167:G174" si="9">E167*F167</f>
        <v>0</v>
      </c>
    </row>
    <row r="168" spans="1:17" outlineLevel="3">
      <c r="A168" s="209"/>
      <c r="B168" s="21" t="s">
        <v>267</v>
      </c>
      <c r="C168" s="16" t="s">
        <v>19</v>
      </c>
      <c r="D168" s="20">
        <v>0</v>
      </c>
      <c r="E168" s="20"/>
      <c r="F168" s="18"/>
      <c r="G168" s="19">
        <f t="shared" si="9"/>
        <v>0</v>
      </c>
    </row>
    <row r="169" spans="1:17" outlineLevel="3">
      <c r="A169" s="209"/>
      <c r="B169" s="21" t="s">
        <v>266</v>
      </c>
      <c r="C169" s="16" t="s">
        <v>19</v>
      </c>
      <c r="D169" s="20"/>
      <c r="E169" s="20"/>
      <c r="F169" s="18"/>
      <c r="G169" s="19">
        <f t="shared" si="9"/>
        <v>0</v>
      </c>
    </row>
    <row r="170" spans="1:17" outlineLevel="3">
      <c r="A170" s="209"/>
      <c r="B170" s="21" t="s">
        <v>280</v>
      </c>
      <c r="C170" s="16" t="s">
        <v>19</v>
      </c>
      <c r="D170" s="20">
        <v>10.5</v>
      </c>
      <c r="E170" s="20"/>
      <c r="F170" s="18"/>
      <c r="G170" s="19">
        <f t="shared" si="9"/>
        <v>0</v>
      </c>
    </row>
    <row r="171" spans="1:17" outlineLevel="3">
      <c r="A171" s="209"/>
      <c r="B171" s="21" t="s">
        <v>282</v>
      </c>
      <c r="C171" s="16" t="s">
        <v>19</v>
      </c>
      <c r="D171" s="20">
        <v>32.85</v>
      </c>
      <c r="E171" s="20"/>
      <c r="F171" s="18"/>
      <c r="G171" s="19">
        <f t="shared" si="9"/>
        <v>0</v>
      </c>
    </row>
    <row r="172" spans="1:17" outlineLevel="3">
      <c r="A172" s="209"/>
      <c r="B172" s="21" t="s">
        <v>305</v>
      </c>
      <c r="C172" s="16" t="s">
        <v>19</v>
      </c>
      <c r="D172" s="20">
        <v>48</v>
      </c>
      <c r="E172" s="20"/>
      <c r="F172" s="18"/>
      <c r="G172" s="19">
        <f t="shared" si="9"/>
        <v>0</v>
      </c>
    </row>
    <row r="173" spans="1:17" outlineLevel="3">
      <c r="A173" s="209"/>
      <c r="B173" s="38" t="s">
        <v>20</v>
      </c>
      <c r="C173" s="16" t="s">
        <v>19</v>
      </c>
      <c r="D173" s="20">
        <v>125.35</v>
      </c>
      <c r="E173" s="20"/>
      <c r="F173" s="41"/>
      <c r="G173" s="19">
        <f t="shared" si="9"/>
        <v>0</v>
      </c>
      <c r="H173" s="59"/>
      <c r="I173" s="59"/>
    </row>
    <row r="174" spans="1:17" outlineLevel="3">
      <c r="A174" s="209"/>
      <c r="B174" s="38" t="s">
        <v>40</v>
      </c>
      <c r="C174" s="16" t="s">
        <v>13</v>
      </c>
      <c r="D174" s="20">
        <v>1</v>
      </c>
      <c r="E174" s="20"/>
      <c r="F174" s="41"/>
      <c r="G174" s="19">
        <f t="shared" si="9"/>
        <v>0</v>
      </c>
      <c r="H174" s="59"/>
      <c r="I174" s="59"/>
    </row>
    <row r="175" spans="1:17" outlineLevel="3">
      <c r="A175" s="209"/>
      <c r="B175" s="128"/>
      <c r="C175" s="27"/>
      <c r="D175" s="187"/>
      <c r="E175" s="187"/>
      <c r="F175" s="87"/>
      <c r="G175" s="88"/>
    </row>
    <row r="176" spans="1:17" outlineLevel="3">
      <c r="A176" s="209"/>
      <c r="B176" s="136" t="s">
        <v>458</v>
      </c>
      <c r="C176" s="27"/>
      <c r="D176" s="187"/>
      <c r="E176" s="187"/>
      <c r="F176" s="87"/>
      <c r="G176" s="88"/>
    </row>
    <row r="177" spans="1:8" outlineLevel="3">
      <c r="A177" s="209"/>
      <c r="B177" s="128"/>
      <c r="C177" s="27"/>
      <c r="D177" s="187"/>
      <c r="E177" s="187"/>
      <c r="F177" s="87"/>
      <c r="G177" s="88"/>
      <c r="H177" s="59"/>
    </row>
    <row r="178" spans="1:8" outlineLevel="3">
      <c r="A178" s="209"/>
      <c r="B178" s="134" t="s">
        <v>459</v>
      </c>
      <c r="C178" s="27"/>
      <c r="D178" s="187"/>
      <c r="E178" s="187"/>
      <c r="F178" s="87"/>
      <c r="G178" s="88"/>
      <c r="H178" s="59"/>
    </row>
    <row r="179" spans="1:8" outlineLevel="3">
      <c r="A179" s="209"/>
      <c r="B179" s="134" t="s">
        <v>366</v>
      </c>
      <c r="C179" s="16" t="s">
        <v>13</v>
      </c>
      <c r="D179" s="20">
        <v>2</v>
      </c>
      <c r="E179" s="20"/>
      <c r="F179" s="18"/>
      <c r="G179" s="19">
        <f>E179*F179</f>
        <v>0</v>
      </c>
      <c r="H179" s="59"/>
    </row>
    <row r="180" spans="1:8" outlineLevel="3">
      <c r="A180" s="209"/>
      <c r="B180" s="139" t="s">
        <v>204</v>
      </c>
      <c r="C180" s="16" t="s">
        <v>13</v>
      </c>
      <c r="D180" s="20">
        <v>1</v>
      </c>
      <c r="E180" s="20"/>
      <c r="F180" s="18"/>
      <c r="G180" s="19">
        <f>E180*F180</f>
        <v>0</v>
      </c>
      <c r="H180" s="59"/>
    </row>
    <row r="181" spans="1:8" outlineLevel="3">
      <c r="A181" s="209"/>
      <c r="B181" s="134" t="s">
        <v>206</v>
      </c>
      <c r="C181" s="16" t="s">
        <v>13</v>
      </c>
      <c r="D181" s="20">
        <v>1</v>
      </c>
      <c r="E181" s="20"/>
      <c r="F181" s="18"/>
      <c r="G181" s="19">
        <f>E181*F181</f>
        <v>0</v>
      </c>
      <c r="H181" s="59"/>
    </row>
    <row r="182" spans="1:8" outlineLevel="3">
      <c r="A182" s="209"/>
      <c r="B182" s="134" t="s">
        <v>203</v>
      </c>
      <c r="C182" s="16" t="s">
        <v>13</v>
      </c>
      <c r="D182" s="20">
        <v>1</v>
      </c>
      <c r="E182" s="20"/>
      <c r="F182" s="18"/>
      <c r="G182" s="19">
        <f>E182*F182</f>
        <v>0</v>
      </c>
      <c r="H182" s="59"/>
    </row>
    <row r="183" spans="1:8" outlineLevel="3">
      <c r="A183" s="209"/>
      <c r="B183" s="134"/>
      <c r="C183" s="16"/>
      <c r="D183" s="20"/>
      <c r="E183" s="20"/>
      <c r="F183" s="18"/>
      <c r="G183" s="19"/>
      <c r="H183" s="59"/>
    </row>
    <row r="184" spans="1:8" outlineLevel="3">
      <c r="A184" s="209"/>
      <c r="B184" s="21" t="s">
        <v>460</v>
      </c>
      <c r="C184" s="27"/>
      <c r="D184" s="187"/>
      <c r="E184" s="187"/>
      <c r="F184" s="87"/>
      <c r="G184" s="88"/>
      <c r="H184" s="59"/>
    </row>
    <row r="185" spans="1:8" outlineLevel="3">
      <c r="A185" s="209"/>
      <c r="B185" s="134" t="s">
        <v>366</v>
      </c>
      <c r="C185" s="16" t="s">
        <v>13</v>
      </c>
      <c r="D185" s="20">
        <v>2</v>
      </c>
      <c r="E185" s="20"/>
      <c r="F185" s="18"/>
      <c r="G185" s="19">
        <f>E185*F185</f>
        <v>0</v>
      </c>
      <c r="H185" s="59"/>
    </row>
    <row r="186" spans="1:8" outlineLevel="3">
      <c r="A186" s="209"/>
      <c r="B186" s="139" t="s">
        <v>204</v>
      </c>
      <c r="C186" s="16" t="s">
        <v>13</v>
      </c>
      <c r="D186" s="20">
        <v>1</v>
      </c>
      <c r="E186" s="20"/>
      <c r="F186" s="18"/>
      <c r="G186" s="19">
        <f>E186*F186</f>
        <v>0</v>
      </c>
      <c r="H186" s="59"/>
    </row>
    <row r="187" spans="1:8" outlineLevel="3">
      <c r="A187" s="209"/>
      <c r="B187" s="134" t="s">
        <v>206</v>
      </c>
      <c r="C187" s="16" t="s">
        <v>13</v>
      </c>
      <c r="D187" s="20">
        <v>1</v>
      </c>
      <c r="E187" s="20"/>
      <c r="F187" s="18"/>
      <c r="G187" s="19">
        <f>E187*F187</f>
        <v>0</v>
      </c>
      <c r="H187" s="59"/>
    </row>
    <row r="188" spans="1:8" outlineLevel="3">
      <c r="A188" s="209"/>
      <c r="B188" s="134" t="s">
        <v>203</v>
      </c>
      <c r="C188" s="16" t="s">
        <v>13</v>
      </c>
      <c r="D188" s="20">
        <v>1</v>
      </c>
      <c r="E188" s="20"/>
      <c r="F188" s="18"/>
      <c r="G188" s="19">
        <f>E188*F188</f>
        <v>0</v>
      </c>
      <c r="H188" s="59"/>
    </row>
    <row r="189" spans="1:8" outlineLevel="3">
      <c r="A189" s="209"/>
      <c r="B189" s="21"/>
      <c r="C189" s="27"/>
      <c r="D189" s="187"/>
      <c r="E189" s="187"/>
      <c r="F189" s="87"/>
      <c r="G189" s="88"/>
      <c r="H189" s="59"/>
    </row>
    <row r="190" spans="1:8" outlineLevel="3">
      <c r="A190" s="209"/>
      <c r="B190" s="21" t="s">
        <v>461</v>
      </c>
      <c r="C190" s="27"/>
      <c r="D190" s="187"/>
      <c r="E190" s="187"/>
      <c r="F190" s="87"/>
      <c r="G190" s="88"/>
      <c r="H190" s="59"/>
    </row>
    <row r="191" spans="1:8" outlineLevel="3">
      <c r="A191" s="209"/>
      <c r="B191" s="134" t="s">
        <v>366</v>
      </c>
      <c r="C191" s="16" t="s">
        <v>13</v>
      </c>
      <c r="D191" s="20">
        <v>2</v>
      </c>
      <c r="E191" s="20"/>
      <c r="F191" s="18"/>
      <c r="G191" s="19">
        <f>E191*F191</f>
        <v>0</v>
      </c>
      <c r="H191" s="59"/>
    </row>
    <row r="192" spans="1:8" outlineLevel="3">
      <c r="A192" s="209"/>
      <c r="B192" s="139" t="s">
        <v>204</v>
      </c>
      <c r="C192" s="16" t="s">
        <v>13</v>
      </c>
      <c r="D192" s="20">
        <v>1</v>
      </c>
      <c r="E192" s="20"/>
      <c r="F192" s="18"/>
      <c r="G192" s="19">
        <f>E192*F192</f>
        <v>0</v>
      </c>
      <c r="H192" s="59"/>
    </row>
    <row r="193" spans="1:9" outlineLevel="3">
      <c r="A193" s="209"/>
      <c r="B193" s="134" t="s">
        <v>206</v>
      </c>
      <c r="C193" s="16" t="s">
        <v>13</v>
      </c>
      <c r="D193" s="20">
        <v>1</v>
      </c>
      <c r="E193" s="20"/>
      <c r="F193" s="18"/>
      <c r="G193" s="19">
        <f>E193*F193</f>
        <v>0</v>
      </c>
      <c r="H193" s="59"/>
    </row>
    <row r="194" spans="1:9" outlineLevel="3">
      <c r="A194" s="209"/>
      <c r="B194" s="134" t="s">
        <v>203</v>
      </c>
      <c r="C194" s="16" t="s">
        <v>13</v>
      </c>
      <c r="D194" s="20">
        <v>1</v>
      </c>
      <c r="E194" s="20"/>
      <c r="F194" s="18"/>
      <c r="G194" s="19">
        <f>E194*F194</f>
        <v>0</v>
      </c>
      <c r="H194" s="59"/>
    </row>
    <row r="195" spans="1:9" outlineLevel="3">
      <c r="A195" s="209"/>
      <c r="B195" s="21"/>
      <c r="C195" s="16"/>
      <c r="D195" s="20"/>
      <c r="E195" s="20"/>
      <c r="F195" s="18"/>
      <c r="G195" s="19"/>
    </row>
    <row r="196" spans="1:9" outlineLevel="3">
      <c r="A196" s="209"/>
      <c r="B196" s="137" t="s">
        <v>453</v>
      </c>
      <c r="C196" s="16"/>
      <c r="D196" s="20"/>
      <c r="E196" s="20"/>
      <c r="F196" s="18"/>
      <c r="G196" s="19"/>
    </row>
    <row r="197" spans="1:9" outlineLevel="3">
      <c r="A197" s="209"/>
      <c r="B197" s="134" t="s">
        <v>466</v>
      </c>
      <c r="C197" s="16" t="s">
        <v>13</v>
      </c>
      <c r="D197" s="20">
        <v>2</v>
      </c>
      <c r="E197" s="20"/>
      <c r="F197" s="18"/>
      <c r="G197" s="19">
        <f>E197*F197</f>
        <v>0</v>
      </c>
    </row>
    <row r="198" spans="1:9" outlineLevel="3">
      <c r="A198" s="209"/>
      <c r="B198" s="134" t="s">
        <v>467</v>
      </c>
      <c r="C198" s="16" t="s">
        <v>13</v>
      </c>
      <c r="D198" s="20">
        <v>1</v>
      </c>
      <c r="E198" s="20"/>
      <c r="F198" s="18"/>
      <c r="G198" s="19">
        <f>E198*F198</f>
        <v>0</v>
      </c>
    </row>
    <row r="199" spans="1:9" outlineLevel="2">
      <c r="A199" s="209"/>
      <c r="B199" s="128"/>
      <c r="C199" s="27"/>
      <c r="D199" s="187"/>
      <c r="E199" s="187"/>
      <c r="F199" s="87"/>
      <c r="G199" s="88"/>
    </row>
    <row r="200" spans="1:9" outlineLevel="2">
      <c r="A200" s="213" t="s">
        <v>456</v>
      </c>
      <c r="B200" s="135" t="s">
        <v>457</v>
      </c>
      <c r="C200" s="27"/>
      <c r="D200" s="187"/>
      <c r="E200" s="187"/>
      <c r="F200" s="87"/>
      <c r="G200" s="88"/>
    </row>
    <row r="201" spans="1:9" outlineLevel="3">
      <c r="A201" s="213"/>
      <c r="B201" s="128"/>
      <c r="C201" s="27"/>
      <c r="D201" s="187"/>
      <c r="E201" s="187"/>
      <c r="F201" s="87"/>
      <c r="G201" s="88"/>
    </row>
    <row r="202" spans="1:9" outlineLevel="3">
      <c r="A202" s="209"/>
      <c r="B202" s="133" t="s">
        <v>364</v>
      </c>
      <c r="C202" s="16"/>
      <c r="D202" s="20"/>
      <c r="E202" s="20"/>
      <c r="F202" s="18"/>
      <c r="G202" s="19"/>
    </row>
    <row r="203" spans="1:9" outlineLevel="3">
      <c r="A203" s="209"/>
      <c r="B203" s="3" t="s">
        <v>21</v>
      </c>
      <c r="C203" s="16" t="s">
        <v>13</v>
      </c>
      <c r="D203" s="20">
        <v>1</v>
      </c>
      <c r="E203" s="20"/>
      <c r="F203" s="18"/>
      <c r="G203" s="19">
        <f>E203*F203</f>
        <v>0</v>
      </c>
    </row>
    <row r="204" spans="1:9" outlineLevel="3">
      <c r="A204" s="209"/>
      <c r="B204" s="3" t="s">
        <v>130</v>
      </c>
      <c r="C204" s="16" t="s">
        <v>13</v>
      </c>
      <c r="D204" s="20">
        <v>2</v>
      </c>
      <c r="E204" s="20"/>
      <c r="F204" s="18"/>
      <c r="G204" s="19">
        <f>E204*F204</f>
        <v>0</v>
      </c>
      <c r="I204" s="168"/>
    </row>
    <row r="205" spans="1:9" outlineLevel="3">
      <c r="A205" s="209"/>
      <c r="B205" s="38" t="s">
        <v>358</v>
      </c>
      <c r="C205" s="16" t="s">
        <v>13</v>
      </c>
      <c r="D205" s="20">
        <v>1</v>
      </c>
      <c r="E205" s="20"/>
      <c r="F205" s="18"/>
      <c r="G205" s="19">
        <f>E205*F205</f>
        <v>0</v>
      </c>
    </row>
    <row r="206" spans="1:9" outlineLevel="3">
      <c r="A206" s="209"/>
      <c r="B206" s="21" t="s">
        <v>365</v>
      </c>
      <c r="C206" s="16" t="s">
        <v>13</v>
      </c>
      <c r="D206" s="20">
        <v>1</v>
      </c>
      <c r="E206" s="20"/>
      <c r="F206" s="18"/>
      <c r="G206" s="19">
        <f>E206*F206</f>
        <v>0</v>
      </c>
    </row>
    <row r="207" spans="1:9" outlineLevel="3">
      <c r="A207" s="209"/>
      <c r="B207" s="21"/>
      <c r="C207" s="16"/>
      <c r="D207" s="20"/>
      <c r="E207" s="20"/>
      <c r="F207" s="18"/>
      <c r="G207" s="19"/>
    </row>
    <row r="208" spans="1:9" outlineLevel="3">
      <c r="A208" s="208"/>
      <c r="B208" s="133" t="s">
        <v>298</v>
      </c>
      <c r="C208" s="16"/>
      <c r="D208" s="20"/>
      <c r="E208" s="20"/>
      <c r="F208" s="18"/>
      <c r="G208" s="19"/>
    </row>
    <row r="209" spans="1:13" outlineLevel="3">
      <c r="A209" s="209"/>
      <c r="B209" s="3" t="s">
        <v>60</v>
      </c>
      <c r="C209" s="16"/>
      <c r="D209" s="20"/>
      <c r="E209" s="20"/>
      <c r="F209" s="18"/>
      <c r="G209" s="19"/>
    </row>
    <row r="210" spans="1:13" outlineLevel="3">
      <c r="A210" s="209"/>
      <c r="B210" s="21" t="s">
        <v>86</v>
      </c>
      <c r="C210" s="16" t="s">
        <v>19</v>
      </c>
      <c r="D210" s="20"/>
      <c r="E210" s="20"/>
      <c r="F210" s="18"/>
      <c r="G210" s="19"/>
    </row>
    <row r="211" spans="1:13" outlineLevel="3">
      <c r="A211" s="209"/>
      <c r="B211" s="3" t="s">
        <v>87</v>
      </c>
      <c r="C211" s="16" t="s">
        <v>19</v>
      </c>
      <c r="D211" s="20">
        <v>44.91</v>
      </c>
      <c r="E211" s="20"/>
      <c r="F211" s="48"/>
      <c r="G211" s="19">
        <f>E211*F211</f>
        <v>0</v>
      </c>
    </row>
    <row r="212" spans="1:13" outlineLevel="3">
      <c r="A212" s="209"/>
      <c r="B212" s="21" t="s">
        <v>200</v>
      </c>
      <c r="C212" s="16" t="s">
        <v>19</v>
      </c>
      <c r="D212" s="20"/>
      <c r="E212" s="20"/>
      <c r="F212" s="18"/>
      <c r="G212" s="19"/>
    </row>
    <row r="213" spans="1:13" outlineLevel="3">
      <c r="A213" s="209"/>
      <c r="B213" s="101" t="s">
        <v>201</v>
      </c>
      <c r="C213" s="96" t="s">
        <v>19</v>
      </c>
      <c r="D213" s="182">
        <v>69.3</v>
      </c>
      <c r="E213" s="182"/>
      <c r="F213" s="48"/>
      <c r="G213" s="19">
        <f>E213*F213</f>
        <v>0</v>
      </c>
    </row>
    <row r="214" spans="1:13" outlineLevel="3">
      <c r="A214" s="209"/>
      <c r="B214" s="101" t="s">
        <v>308</v>
      </c>
      <c r="C214" s="96" t="s">
        <v>19</v>
      </c>
      <c r="D214" s="182">
        <v>22.5</v>
      </c>
      <c r="E214" s="182"/>
      <c r="F214" s="48"/>
      <c r="G214" s="19">
        <f>E214*F214</f>
        <v>0</v>
      </c>
    </row>
    <row r="215" spans="1:13" outlineLevel="3">
      <c r="A215" s="209"/>
      <c r="B215" s="95" t="s">
        <v>20</v>
      </c>
      <c r="C215" s="96" t="s">
        <v>19</v>
      </c>
      <c r="D215" s="182">
        <v>136.70999999999998</v>
      </c>
      <c r="E215" s="182"/>
      <c r="F215" s="45"/>
      <c r="G215" s="19">
        <f>E215*F215</f>
        <v>0</v>
      </c>
    </row>
    <row r="216" spans="1:13" outlineLevel="3">
      <c r="A216" s="209"/>
      <c r="B216" s="95"/>
      <c r="C216" s="96"/>
      <c r="D216" s="182"/>
      <c r="E216" s="182"/>
      <c r="F216" s="45"/>
      <c r="G216" s="97"/>
    </row>
    <row r="217" spans="1:13" outlineLevel="3">
      <c r="A217" s="209"/>
      <c r="B217" s="21" t="s">
        <v>208</v>
      </c>
      <c r="C217" s="16" t="s">
        <v>13</v>
      </c>
      <c r="D217" s="20">
        <v>24</v>
      </c>
      <c r="E217" s="20"/>
      <c r="F217" s="18"/>
      <c r="G217" s="19">
        <f t="shared" ref="G217:G222" si="10">E217*F217</f>
        <v>0</v>
      </c>
    </row>
    <row r="218" spans="1:13" outlineLevel="3">
      <c r="A218" s="209"/>
      <c r="B218" s="21" t="s">
        <v>209</v>
      </c>
      <c r="C218" s="16" t="s">
        <v>13</v>
      </c>
      <c r="D218" s="20">
        <v>14</v>
      </c>
      <c r="E218" s="20"/>
      <c r="F218" s="18"/>
      <c r="G218" s="19">
        <f t="shared" si="10"/>
        <v>0</v>
      </c>
    </row>
    <row r="219" spans="1:13" outlineLevel="3">
      <c r="A219" s="209"/>
      <c r="B219" s="3" t="s">
        <v>204</v>
      </c>
      <c r="C219" s="16" t="s">
        <v>13</v>
      </c>
      <c r="D219" s="20">
        <v>10</v>
      </c>
      <c r="E219" s="20"/>
      <c r="F219" s="18"/>
      <c r="G219" s="19">
        <f t="shared" si="10"/>
        <v>0</v>
      </c>
    </row>
    <row r="220" spans="1:13" outlineLevel="3">
      <c r="A220" s="209"/>
      <c r="B220" s="21" t="s">
        <v>206</v>
      </c>
      <c r="C220" s="16" t="s">
        <v>13</v>
      </c>
      <c r="D220" s="20">
        <v>10</v>
      </c>
      <c r="E220" s="20"/>
      <c r="F220" s="18"/>
      <c r="G220" s="19">
        <f t="shared" si="10"/>
        <v>0</v>
      </c>
    </row>
    <row r="221" spans="1:13" outlineLevel="3">
      <c r="A221" s="209"/>
      <c r="B221" s="21" t="s">
        <v>203</v>
      </c>
      <c r="C221" s="16" t="s">
        <v>13</v>
      </c>
      <c r="D221" s="20">
        <v>10</v>
      </c>
      <c r="E221" s="20"/>
      <c r="F221" s="18"/>
      <c r="G221" s="19">
        <f t="shared" si="10"/>
        <v>0</v>
      </c>
      <c r="M221" s="169"/>
    </row>
    <row r="222" spans="1:13" outlineLevel="3">
      <c r="A222" s="209"/>
      <c r="B222" s="21" t="s">
        <v>205</v>
      </c>
      <c r="C222" s="16" t="s">
        <v>13</v>
      </c>
      <c r="D222" s="20">
        <v>7</v>
      </c>
      <c r="E222" s="20"/>
      <c r="F222" s="18"/>
      <c r="G222" s="19">
        <f t="shared" si="10"/>
        <v>0</v>
      </c>
      <c r="M222" s="169"/>
    </row>
    <row r="223" spans="1:13" outlineLevel="3">
      <c r="A223" s="209"/>
      <c r="B223" s="38"/>
      <c r="C223" s="16"/>
      <c r="D223" s="20"/>
      <c r="E223" s="20"/>
      <c r="F223" s="93"/>
      <c r="G223" s="19"/>
    </row>
    <row r="224" spans="1:13" outlineLevel="3">
      <c r="A224" s="209"/>
      <c r="B224" s="138" t="s">
        <v>363</v>
      </c>
      <c r="C224" s="16"/>
      <c r="D224" s="20"/>
      <c r="E224" s="20"/>
      <c r="F224" s="18"/>
      <c r="G224" s="19"/>
      <c r="J224" s="59"/>
    </row>
    <row r="225" spans="1:10" outlineLevel="3">
      <c r="A225" s="209"/>
      <c r="B225" s="38" t="s">
        <v>309</v>
      </c>
      <c r="C225" s="16" t="s">
        <v>13</v>
      </c>
      <c r="D225" s="20">
        <v>1</v>
      </c>
      <c r="E225" s="20"/>
      <c r="F225" s="18"/>
      <c r="G225" s="19">
        <f>E225*F225</f>
        <v>0</v>
      </c>
      <c r="J225" s="59"/>
    </row>
    <row r="226" spans="1:10" outlineLevel="3">
      <c r="A226" s="209"/>
      <c r="B226" s="38" t="s">
        <v>310</v>
      </c>
      <c r="C226" s="16" t="s">
        <v>19</v>
      </c>
      <c r="D226" s="20">
        <v>18</v>
      </c>
      <c r="E226" s="20"/>
      <c r="F226" s="18"/>
      <c r="G226" s="19">
        <f>E226*F226</f>
        <v>0</v>
      </c>
      <c r="J226" s="59"/>
    </row>
    <row r="227" spans="1:10" outlineLevel="3">
      <c r="A227" s="209"/>
      <c r="B227" s="38"/>
      <c r="C227" s="16"/>
      <c r="D227" s="20"/>
      <c r="E227" s="20"/>
      <c r="F227" s="18"/>
      <c r="G227" s="19"/>
    </row>
    <row r="228" spans="1:10" outlineLevel="3">
      <c r="A228" s="209"/>
      <c r="B228" s="138" t="s">
        <v>462</v>
      </c>
      <c r="C228" s="16"/>
      <c r="D228" s="20"/>
      <c r="E228" s="20"/>
      <c r="F228" s="18"/>
      <c r="G228" s="19"/>
    </row>
    <row r="229" spans="1:10" outlineLevel="3">
      <c r="A229" s="209"/>
      <c r="B229" s="21" t="s">
        <v>207</v>
      </c>
      <c r="C229" s="16" t="s">
        <v>19</v>
      </c>
      <c r="D229" s="20">
        <v>10</v>
      </c>
      <c r="E229" s="20"/>
      <c r="F229" s="18"/>
      <c r="G229" s="19">
        <f>E229*F229</f>
        <v>0</v>
      </c>
    </row>
    <row r="230" spans="1:10" outlineLevel="3">
      <c r="A230" s="209"/>
      <c r="B230" s="21" t="s">
        <v>331</v>
      </c>
      <c r="C230" s="16" t="s">
        <v>19</v>
      </c>
      <c r="D230" s="20">
        <v>35</v>
      </c>
      <c r="E230" s="20"/>
      <c r="F230" s="18"/>
      <c r="G230" s="19">
        <f>E230*F230</f>
        <v>0</v>
      </c>
    </row>
    <row r="231" spans="1:10">
      <c r="A231" s="211"/>
      <c r="B231" s="3"/>
      <c r="C231" s="16"/>
      <c r="D231" s="20"/>
      <c r="E231" s="20"/>
      <c r="F231" s="48"/>
      <c r="G231" s="63"/>
    </row>
    <row r="232" spans="1:10">
      <c r="A232" s="207" t="s">
        <v>371</v>
      </c>
      <c r="B232" s="12" t="s">
        <v>376</v>
      </c>
      <c r="C232" s="54"/>
      <c r="D232" s="186"/>
      <c r="E232" s="186"/>
      <c r="F232" s="57"/>
      <c r="G232" s="13">
        <f>MROUND(SUBTOTAL(9,G234:G298),10)</f>
        <v>0</v>
      </c>
    </row>
    <row r="233" spans="1:10" outlineLevel="1">
      <c r="A233" s="209"/>
      <c r="B233" s="15"/>
      <c r="C233" s="16"/>
      <c r="D233" s="20"/>
      <c r="E233" s="20"/>
      <c r="F233" s="48"/>
      <c r="G233" s="63"/>
    </row>
    <row r="234" spans="1:10" outlineLevel="1">
      <c r="A234" s="210" t="s">
        <v>385</v>
      </c>
      <c r="B234" s="22" t="s">
        <v>191</v>
      </c>
      <c r="C234" s="16"/>
      <c r="D234" s="20"/>
      <c r="E234" s="20"/>
      <c r="F234" s="18"/>
      <c r="G234" s="98">
        <f>MROUND(SUBTOTAL(9,G235:G237),10)</f>
        <v>0</v>
      </c>
    </row>
    <row r="235" spans="1:10" outlineLevel="2">
      <c r="A235" s="209"/>
      <c r="B235" s="3" t="s">
        <v>175</v>
      </c>
      <c r="C235" s="16" t="s">
        <v>23</v>
      </c>
      <c r="D235" s="20">
        <v>1</v>
      </c>
      <c r="E235" s="20"/>
      <c r="F235" s="48"/>
      <c r="G235" s="63">
        <f>E235*F235</f>
        <v>0</v>
      </c>
    </row>
    <row r="236" spans="1:10" outlineLevel="2">
      <c r="A236" s="209"/>
      <c r="B236" s="3" t="s">
        <v>196</v>
      </c>
      <c r="C236" s="16" t="s">
        <v>23</v>
      </c>
      <c r="D236" s="20">
        <v>1</v>
      </c>
      <c r="E236" s="20"/>
      <c r="F236" s="18"/>
      <c r="G236" s="19">
        <f>E236*F236</f>
        <v>0</v>
      </c>
    </row>
    <row r="237" spans="1:10" outlineLevel="2">
      <c r="A237" s="209"/>
      <c r="B237" s="3" t="s">
        <v>314</v>
      </c>
      <c r="C237" s="16" t="s">
        <v>13</v>
      </c>
      <c r="D237" s="20">
        <v>1</v>
      </c>
      <c r="E237" s="20"/>
      <c r="F237" s="41"/>
      <c r="G237" s="19">
        <f>E237*F237</f>
        <v>0</v>
      </c>
    </row>
    <row r="238" spans="1:10" outlineLevel="2">
      <c r="A238" s="209"/>
      <c r="B238" s="3" t="s">
        <v>369</v>
      </c>
      <c r="C238" s="16" t="s">
        <v>166</v>
      </c>
      <c r="D238" s="20"/>
      <c r="E238" s="20"/>
      <c r="F238" s="48"/>
      <c r="G238" s="63">
        <v>0</v>
      </c>
    </row>
    <row r="239" spans="1:10" outlineLevel="2">
      <c r="A239" s="214"/>
      <c r="B239" s="117" t="s">
        <v>473</v>
      </c>
      <c r="C239" s="16"/>
      <c r="D239" s="20"/>
      <c r="E239" s="20"/>
      <c r="F239" s="48"/>
      <c r="G239" s="132"/>
    </row>
    <row r="240" spans="1:10" outlineLevel="1">
      <c r="A240" s="214"/>
      <c r="B240" s="3"/>
      <c r="C240" s="16"/>
      <c r="D240" s="20"/>
      <c r="E240" s="20"/>
      <c r="F240" s="48"/>
      <c r="G240" s="132"/>
    </row>
    <row r="241" spans="1:14" outlineLevel="1">
      <c r="A241" s="210" t="s">
        <v>386</v>
      </c>
      <c r="B241" s="22" t="s">
        <v>384</v>
      </c>
      <c r="C241" s="16"/>
      <c r="D241" s="20"/>
      <c r="E241" s="20"/>
      <c r="F241" s="18"/>
      <c r="G241" s="98">
        <f>MROUND(SUBTOTAL(9,G242:G245),10)</f>
        <v>0</v>
      </c>
    </row>
    <row r="242" spans="1:14" outlineLevel="2">
      <c r="A242" s="209"/>
      <c r="B242" s="3" t="s">
        <v>388</v>
      </c>
      <c r="C242" s="16" t="s">
        <v>166</v>
      </c>
      <c r="D242" s="20"/>
      <c r="E242" s="20"/>
      <c r="F242" s="41"/>
      <c r="G242" s="14"/>
    </row>
    <row r="243" spans="1:14" outlineLevel="2">
      <c r="A243" s="209"/>
      <c r="B243" s="117" t="s">
        <v>474</v>
      </c>
      <c r="C243" s="16"/>
      <c r="D243" s="20"/>
      <c r="E243" s="20"/>
      <c r="F243" s="41"/>
      <c r="G243" s="14"/>
    </row>
    <row r="244" spans="1:14" outlineLevel="2">
      <c r="A244" s="209"/>
      <c r="B244" s="117" t="s">
        <v>473</v>
      </c>
      <c r="C244" s="16"/>
      <c r="D244" s="20"/>
      <c r="E244" s="20"/>
      <c r="F244" s="41"/>
      <c r="G244" s="14"/>
    </row>
    <row r="245" spans="1:14" outlineLevel="1">
      <c r="A245" s="209"/>
      <c r="B245" s="15"/>
      <c r="C245" s="16"/>
      <c r="D245" s="20"/>
      <c r="E245" s="20"/>
      <c r="F245" s="48"/>
      <c r="G245" s="132"/>
    </row>
    <row r="246" spans="1:14" outlineLevel="1">
      <c r="A246" s="210" t="s">
        <v>387</v>
      </c>
      <c r="B246" s="22" t="s">
        <v>214</v>
      </c>
      <c r="C246" s="16"/>
      <c r="D246" s="20"/>
      <c r="E246" s="20"/>
      <c r="F246" s="18"/>
      <c r="G246" s="98">
        <f>MROUND(SUBTOTAL(9,G247:G266),10)</f>
        <v>0</v>
      </c>
    </row>
    <row r="247" spans="1:14" ht="26.25" outlineLevel="2">
      <c r="A247" s="215"/>
      <c r="B247" s="21" t="s">
        <v>238</v>
      </c>
      <c r="C247" s="16" t="s">
        <v>13</v>
      </c>
      <c r="D247" s="20">
        <v>1</v>
      </c>
      <c r="E247" s="20"/>
      <c r="F247" s="18"/>
      <c r="G247" s="19">
        <f>E247*F247</f>
        <v>0</v>
      </c>
      <c r="J247" s="148"/>
      <c r="K247" s="149"/>
      <c r="L247" s="149"/>
      <c r="M247" s="150"/>
      <c r="N247" s="150"/>
    </row>
    <row r="248" spans="1:14" outlineLevel="2">
      <c r="A248" s="215"/>
      <c r="B248" s="21"/>
      <c r="C248" s="16"/>
      <c r="D248" s="20"/>
      <c r="E248" s="20"/>
      <c r="F248" s="18"/>
      <c r="G248" s="19"/>
      <c r="J248" s="148"/>
      <c r="K248" s="149"/>
      <c r="L248" s="149"/>
      <c r="M248" s="150"/>
      <c r="N248" s="150"/>
    </row>
    <row r="249" spans="1:14" outlineLevel="2">
      <c r="A249" s="215"/>
      <c r="B249" s="3" t="s">
        <v>438</v>
      </c>
      <c r="C249" s="16" t="s">
        <v>23</v>
      </c>
      <c r="D249" s="20">
        <v>1</v>
      </c>
      <c r="E249" s="20"/>
      <c r="F249" s="18"/>
      <c r="G249" s="19">
        <f>E249*F249</f>
        <v>0</v>
      </c>
      <c r="I249" s="52"/>
      <c r="J249" s="148"/>
      <c r="K249" s="149"/>
      <c r="L249" s="149"/>
      <c r="M249" s="150"/>
      <c r="N249" s="150"/>
    </row>
    <row r="250" spans="1:14" outlineLevel="2">
      <c r="A250" s="215"/>
      <c r="B250" s="3"/>
      <c r="C250" s="16"/>
      <c r="D250" s="20"/>
      <c r="E250" s="20"/>
      <c r="F250" s="18"/>
      <c r="G250" s="19"/>
      <c r="I250" s="52"/>
      <c r="J250" s="148"/>
      <c r="K250" s="149"/>
      <c r="L250" s="149"/>
      <c r="M250" s="150"/>
      <c r="N250" s="150"/>
    </row>
    <row r="251" spans="1:14" outlineLevel="2">
      <c r="A251" s="215"/>
      <c r="B251" s="23" t="s">
        <v>64</v>
      </c>
      <c r="C251" s="16" t="s">
        <v>23</v>
      </c>
      <c r="D251" s="20">
        <v>1</v>
      </c>
      <c r="E251" s="20"/>
      <c r="F251" s="18"/>
      <c r="G251" s="19">
        <f>E251*F251</f>
        <v>0</v>
      </c>
      <c r="I251" s="52"/>
    </row>
    <row r="252" spans="1:14" outlineLevel="2">
      <c r="A252" s="215"/>
      <c r="B252" s="23"/>
      <c r="C252" s="16"/>
      <c r="D252" s="20"/>
      <c r="E252" s="20"/>
      <c r="F252" s="18"/>
      <c r="G252" s="19"/>
      <c r="I252" s="52"/>
    </row>
    <row r="253" spans="1:14" outlineLevel="2">
      <c r="A253" s="215"/>
      <c r="B253" s="3" t="s">
        <v>68</v>
      </c>
      <c r="C253" s="16" t="s">
        <v>19</v>
      </c>
      <c r="D253" s="20">
        <v>11</v>
      </c>
      <c r="E253" s="20"/>
      <c r="F253" s="18"/>
      <c r="G253" s="19">
        <f>E253*F253</f>
        <v>0</v>
      </c>
      <c r="I253" s="52"/>
    </row>
    <row r="254" spans="1:14" outlineLevel="2">
      <c r="A254" s="215"/>
      <c r="B254" s="3" t="s">
        <v>30</v>
      </c>
      <c r="C254" s="16" t="s">
        <v>134</v>
      </c>
      <c r="D254" s="26">
        <v>5.5395703260748821</v>
      </c>
      <c r="E254" s="26"/>
      <c r="F254" s="18"/>
      <c r="G254" s="19">
        <f>E254*F254</f>
        <v>0</v>
      </c>
      <c r="I254" s="52"/>
    </row>
    <row r="255" spans="1:14" outlineLevel="2">
      <c r="A255" s="215"/>
      <c r="B255" s="23"/>
      <c r="C255" s="16"/>
      <c r="D255" s="20"/>
      <c r="E255" s="20"/>
      <c r="F255" s="18"/>
      <c r="G255" s="19"/>
      <c r="I255" s="52"/>
    </row>
    <row r="256" spans="1:14" outlineLevel="2">
      <c r="A256" s="215"/>
      <c r="B256" s="85" t="s">
        <v>216</v>
      </c>
      <c r="C256" s="16" t="s">
        <v>13</v>
      </c>
      <c r="D256" s="20">
        <v>15</v>
      </c>
      <c r="E256" s="20"/>
      <c r="F256" s="18"/>
      <c r="G256" s="19">
        <f t="shared" ref="G256:G266" si="11">E256*F256</f>
        <v>0</v>
      </c>
      <c r="I256" s="52"/>
    </row>
    <row r="257" spans="1:9" outlineLevel="2">
      <c r="A257" s="215"/>
      <c r="B257" s="85" t="s">
        <v>218</v>
      </c>
      <c r="C257" s="16" t="s">
        <v>13</v>
      </c>
      <c r="D257" s="20">
        <v>1</v>
      </c>
      <c r="E257" s="20"/>
      <c r="F257" s="18"/>
      <c r="G257" s="19">
        <f t="shared" si="11"/>
        <v>0</v>
      </c>
      <c r="I257" s="52"/>
    </row>
    <row r="258" spans="1:9" outlineLevel="2">
      <c r="A258" s="215"/>
      <c r="B258" s="85" t="s">
        <v>209</v>
      </c>
      <c r="C258" s="16" t="s">
        <v>13</v>
      </c>
      <c r="D258" s="20">
        <v>5</v>
      </c>
      <c r="E258" s="20"/>
      <c r="F258" s="18"/>
      <c r="G258" s="19">
        <f t="shared" si="11"/>
        <v>0</v>
      </c>
      <c r="I258" s="52"/>
    </row>
    <row r="259" spans="1:9" outlineLevel="2">
      <c r="A259" s="215"/>
      <c r="B259" s="21" t="s">
        <v>217</v>
      </c>
      <c r="C259" s="16" t="s">
        <v>13</v>
      </c>
      <c r="D259" s="20">
        <v>2</v>
      </c>
      <c r="E259" s="20"/>
      <c r="F259" s="18"/>
      <c r="G259" s="19">
        <f t="shared" si="11"/>
        <v>0</v>
      </c>
      <c r="I259" s="52"/>
    </row>
    <row r="260" spans="1:9" outlineLevel="2">
      <c r="A260" s="211"/>
      <c r="B260" s="3" t="s">
        <v>65</v>
      </c>
      <c r="C260" s="16" t="s">
        <v>13</v>
      </c>
      <c r="D260" s="20">
        <v>1</v>
      </c>
      <c r="E260" s="20"/>
      <c r="F260" s="48"/>
      <c r="G260" s="19">
        <f t="shared" si="11"/>
        <v>0</v>
      </c>
      <c r="I260" s="52"/>
    </row>
    <row r="261" spans="1:9" outlineLevel="2">
      <c r="A261" s="211"/>
      <c r="B261" s="3" t="s">
        <v>66</v>
      </c>
      <c r="C261" s="16" t="s">
        <v>13</v>
      </c>
      <c r="D261" s="20">
        <v>3</v>
      </c>
      <c r="E261" s="20"/>
      <c r="F261" s="18"/>
      <c r="G261" s="19">
        <f t="shared" si="11"/>
        <v>0</v>
      </c>
      <c r="I261" s="52"/>
    </row>
    <row r="262" spans="1:9" outlineLevel="2">
      <c r="A262" s="211"/>
      <c r="B262" s="3" t="s">
        <v>478</v>
      </c>
      <c r="C262" s="16" t="s">
        <v>13</v>
      </c>
      <c r="D262" s="20">
        <v>1</v>
      </c>
      <c r="E262" s="20"/>
      <c r="F262" s="18"/>
      <c r="G262" s="19">
        <f t="shared" si="11"/>
        <v>0</v>
      </c>
      <c r="I262" s="52"/>
    </row>
    <row r="263" spans="1:9" outlineLevel="2">
      <c r="A263" s="211"/>
      <c r="B263" s="3" t="s">
        <v>67</v>
      </c>
      <c r="C263" s="16" t="s">
        <v>13</v>
      </c>
      <c r="D263" s="20">
        <v>1</v>
      </c>
      <c r="E263" s="20"/>
      <c r="F263" s="18"/>
      <c r="G263" s="19">
        <f t="shared" si="11"/>
        <v>0</v>
      </c>
      <c r="I263" s="52"/>
    </row>
    <row r="264" spans="1:9" outlineLevel="2">
      <c r="A264" s="215"/>
      <c r="B264" s="3" t="s">
        <v>61</v>
      </c>
      <c r="C264" s="16" t="s">
        <v>13</v>
      </c>
      <c r="D264" s="20">
        <v>5</v>
      </c>
      <c r="E264" s="20"/>
      <c r="F264" s="18"/>
      <c r="G264" s="19">
        <f t="shared" si="11"/>
        <v>0</v>
      </c>
    </row>
    <row r="265" spans="1:9" outlineLevel="2">
      <c r="A265" s="215"/>
      <c r="B265" s="21" t="s">
        <v>215</v>
      </c>
      <c r="C265" s="16" t="s">
        <v>13</v>
      </c>
      <c r="D265" s="20">
        <v>5</v>
      </c>
      <c r="E265" s="20"/>
      <c r="F265" s="18"/>
      <c r="G265" s="19">
        <f t="shared" si="11"/>
        <v>0</v>
      </c>
    </row>
    <row r="266" spans="1:9" outlineLevel="2">
      <c r="A266" s="211"/>
      <c r="B266" s="23" t="s">
        <v>63</v>
      </c>
      <c r="C266" s="16" t="s">
        <v>13</v>
      </c>
      <c r="D266" s="20">
        <v>3</v>
      </c>
      <c r="E266" s="20"/>
      <c r="F266" s="18"/>
      <c r="G266" s="19">
        <f t="shared" si="11"/>
        <v>0</v>
      </c>
    </row>
    <row r="267" spans="1:9" outlineLevel="1">
      <c r="A267" s="211"/>
      <c r="B267" s="21"/>
      <c r="C267" s="16"/>
      <c r="D267" s="20"/>
      <c r="E267" s="20"/>
      <c r="F267" s="18"/>
      <c r="G267" s="14"/>
    </row>
    <row r="268" spans="1:9" outlineLevel="1">
      <c r="A268" s="211" t="s">
        <v>389</v>
      </c>
      <c r="B268" s="22" t="s">
        <v>355</v>
      </c>
      <c r="C268" s="16"/>
      <c r="D268" s="20"/>
      <c r="E268" s="20"/>
      <c r="F268" s="18"/>
      <c r="G268" s="98">
        <f>MROUND(SUBTOTAL(9,G269:G298),10)</f>
        <v>0</v>
      </c>
    </row>
    <row r="269" spans="1:9" outlineLevel="2">
      <c r="A269" s="211"/>
      <c r="B269" s="3" t="s">
        <v>68</v>
      </c>
      <c r="C269" s="16"/>
      <c r="D269" s="20"/>
      <c r="E269" s="20"/>
      <c r="F269" s="18"/>
      <c r="G269" s="19"/>
    </row>
    <row r="270" spans="1:9" outlineLevel="2">
      <c r="A270" s="211"/>
      <c r="B270" s="21" t="s">
        <v>329</v>
      </c>
      <c r="C270" s="16" t="s">
        <v>19</v>
      </c>
      <c r="D270" s="20">
        <v>68.2</v>
      </c>
      <c r="E270" s="20"/>
      <c r="F270" s="18"/>
      <c r="G270" s="19">
        <f t="shared" ref="G270:G276" si="12">E270*F270</f>
        <v>0</v>
      </c>
    </row>
    <row r="271" spans="1:9" outlineLevel="2">
      <c r="A271" s="211"/>
      <c r="B271" s="21" t="s">
        <v>324</v>
      </c>
      <c r="C271" s="16" t="s">
        <v>19</v>
      </c>
      <c r="D271" s="20">
        <v>0</v>
      </c>
      <c r="E271" s="20"/>
      <c r="F271" s="18"/>
      <c r="G271" s="19">
        <f t="shared" si="12"/>
        <v>0</v>
      </c>
      <c r="I271" s="59"/>
    </row>
    <row r="272" spans="1:9" outlineLevel="2">
      <c r="A272" s="211"/>
      <c r="B272" s="21" t="s">
        <v>325</v>
      </c>
      <c r="C272" s="16" t="s">
        <v>19</v>
      </c>
      <c r="D272" s="20">
        <v>54.5</v>
      </c>
      <c r="E272" s="20"/>
      <c r="F272" s="18"/>
      <c r="G272" s="19">
        <f t="shared" si="12"/>
        <v>0</v>
      </c>
    </row>
    <row r="273" spans="1:13" outlineLevel="2">
      <c r="A273" s="211"/>
      <c r="B273" s="21" t="s">
        <v>326</v>
      </c>
      <c r="C273" s="16" t="s">
        <v>19</v>
      </c>
      <c r="D273" s="20">
        <v>20.85</v>
      </c>
      <c r="E273" s="20"/>
      <c r="F273" s="18"/>
      <c r="G273" s="19">
        <f t="shared" si="12"/>
        <v>0</v>
      </c>
    </row>
    <row r="274" spans="1:13" outlineLevel="2">
      <c r="A274" s="211"/>
      <c r="B274" s="21" t="s">
        <v>330</v>
      </c>
      <c r="C274" s="16" t="s">
        <v>19</v>
      </c>
      <c r="D274" s="20">
        <v>22.5</v>
      </c>
      <c r="E274" s="20"/>
      <c r="F274" s="18"/>
      <c r="G274" s="19">
        <f t="shared" si="12"/>
        <v>0</v>
      </c>
    </row>
    <row r="275" spans="1:13" outlineLevel="2">
      <c r="A275" s="211"/>
      <c r="B275" s="21" t="s">
        <v>327</v>
      </c>
      <c r="C275" s="16" t="s">
        <v>19</v>
      </c>
      <c r="D275" s="20">
        <v>69</v>
      </c>
      <c r="E275" s="20"/>
      <c r="F275" s="18"/>
      <c r="G275" s="19">
        <f t="shared" si="12"/>
        <v>0</v>
      </c>
      <c r="J275" s="168"/>
    </row>
    <row r="276" spans="1:13" outlineLevel="2">
      <c r="A276" s="211"/>
      <c r="B276" s="21" t="s">
        <v>328</v>
      </c>
      <c r="C276" s="16" t="s">
        <v>19</v>
      </c>
      <c r="D276" s="20">
        <v>210.69000000000005</v>
      </c>
      <c r="E276" s="20"/>
      <c r="F276" s="18"/>
      <c r="G276" s="19">
        <f t="shared" si="12"/>
        <v>0</v>
      </c>
    </row>
    <row r="277" spans="1:13" outlineLevel="2">
      <c r="A277" s="211"/>
      <c r="B277" s="3"/>
      <c r="C277" s="16"/>
      <c r="D277" s="20"/>
      <c r="E277" s="20"/>
      <c r="F277" s="18"/>
      <c r="G277" s="19"/>
    </row>
    <row r="278" spans="1:13" outlineLevel="2">
      <c r="A278" s="211"/>
      <c r="B278" s="3" t="s">
        <v>30</v>
      </c>
      <c r="C278" s="16" t="s">
        <v>134</v>
      </c>
      <c r="D278" s="20">
        <v>145</v>
      </c>
      <c r="E278" s="20"/>
      <c r="F278" s="18"/>
      <c r="G278" s="19">
        <f>E278*F278</f>
        <v>0</v>
      </c>
      <c r="J278" s="72"/>
    </row>
    <row r="279" spans="1:13" outlineLevel="2">
      <c r="A279" s="211"/>
      <c r="B279" s="43"/>
      <c r="C279" s="91"/>
      <c r="D279" s="188"/>
      <c r="E279" s="188"/>
      <c r="F279" s="93"/>
      <c r="G279" s="116"/>
    </row>
    <row r="280" spans="1:13" outlineLevel="2">
      <c r="A280" s="211"/>
      <c r="B280" s="21" t="s">
        <v>208</v>
      </c>
      <c r="C280" s="16" t="s">
        <v>13</v>
      </c>
      <c r="D280" s="20">
        <v>85</v>
      </c>
      <c r="E280" s="20"/>
      <c r="F280" s="18"/>
      <c r="G280" s="19">
        <f t="shared" ref="G280:G289" si="13">E280*F280</f>
        <v>0</v>
      </c>
    </row>
    <row r="281" spans="1:13" outlineLevel="2">
      <c r="A281" s="211"/>
      <c r="B281" s="21" t="s">
        <v>209</v>
      </c>
      <c r="C281" s="16" t="s">
        <v>13</v>
      </c>
      <c r="D281" s="20">
        <v>25</v>
      </c>
      <c r="E281" s="20"/>
      <c r="F281" s="18"/>
      <c r="G281" s="19">
        <f t="shared" si="13"/>
        <v>0</v>
      </c>
    </row>
    <row r="282" spans="1:13" outlineLevel="2">
      <c r="A282" s="211"/>
      <c r="B282" s="21" t="s">
        <v>218</v>
      </c>
      <c r="C282" s="16" t="s">
        <v>13</v>
      </c>
      <c r="D282" s="20">
        <v>30</v>
      </c>
      <c r="E282" s="20"/>
      <c r="F282" s="18"/>
      <c r="G282" s="19">
        <f t="shared" si="13"/>
        <v>0</v>
      </c>
    </row>
    <row r="283" spans="1:13" outlineLevel="2">
      <c r="A283" s="211"/>
      <c r="B283" s="3" t="s">
        <v>204</v>
      </c>
      <c r="C283" s="16" t="s">
        <v>13</v>
      </c>
      <c r="D283" s="20">
        <v>19</v>
      </c>
      <c r="E283" s="20"/>
      <c r="F283" s="18"/>
      <c r="G283" s="19">
        <f t="shared" si="13"/>
        <v>0</v>
      </c>
      <c r="M283" s="69"/>
    </row>
    <row r="284" spans="1:13" outlineLevel="2">
      <c r="A284" s="211"/>
      <c r="B284" s="21" t="s">
        <v>206</v>
      </c>
      <c r="C284" s="16" t="s">
        <v>13</v>
      </c>
      <c r="D284" s="20">
        <v>18</v>
      </c>
      <c r="E284" s="20"/>
      <c r="F284" s="18"/>
      <c r="G284" s="19">
        <f t="shared" si="13"/>
        <v>0</v>
      </c>
      <c r="M284" s="69"/>
    </row>
    <row r="285" spans="1:13" outlineLevel="2">
      <c r="A285" s="211"/>
      <c r="B285" s="21" t="s">
        <v>203</v>
      </c>
      <c r="C285" s="16" t="s">
        <v>13</v>
      </c>
      <c r="D285" s="20">
        <v>18</v>
      </c>
      <c r="E285" s="20"/>
      <c r="F285" s="18"/>
      <c r="G285" s="19">
        <f t="shared" si="13"/>
        <v>0</v>
      </c>
      <c r="M285" s="169"/>
    </row>
    <row r="286" spans="1:13" outlineLevel="2">
      <c r="A286" s="211"/>
      <c r="B286" s="21" t="s">
        <v>368</v>
      </c>
      <c r="C286" s="16" t="s">
        <v>13</v>
      </c>
      <c r="D286" s="20">
        <v>16</v>
      </c>
      <c r="E286" s="20"/>
      <c r="F286" s="18"/>
      <c r="G286" s="19">
        <f t="shared" si="13"/>
        <v>0</v>
      </c>
    </row>
    <row r="287" spans="1:13" outlineLevel="2">
      <c r="A287" s="211"/>
      <c r="B287" s="85" t="s">
        <v>220</v>
      </c>
      <c r="C287" s="16" t="s">
        <v>13</v>
      </c>
      <c r="D287" s="20">
        <v>5</v>
      </c>
      <c r="E287" s="20"/>
      <c r="F287" s="18"/>
      <c r="G287" s="19">
        <f t="shared" si="13"/>
        <v>0</v>
      </c>
    </row>
    <row r="288" spans="1:13" outlineLevel="2">
      <c r="A288" s="211"/>
      <c r="B288" s="85" t="s">
        <v>219</v>
      </c>
      <c r="C288" s="16" t="s">
        <v>13</v>
      </c>
      <c r="D288" s="20">
        <v>2</v>
      </c>
      <c r="E288" s="20"/>
      <c r="F288" s="18"/>
      <c r="G288" s="19">
        <f t="shared" si="13"/>
        <v>0</v>
      </c>
    </row>
    <row r="289" spans="1:20" outlineLevel="2">
      <c r="A289" s="211"/>
      <c r="B289" s="140" t="s">
        <v>367</v>
      </c>
      <c r="C289" s="16" t="s">
        <v>13</v>
      </c>
      <c r="D289" s="20">
        <v>5</v>
      </c>
      <c r="E289" s="20"/>
      <c r="F289" s="18"/>
      <c r="G289" s="19">
        <f t="shared" si="13"/>
        <v>0</v>
      </c>
      <c r="J289" s="72"/>
    </row>
    <row r="290" spans="1:20" outlineLevel="2">
      <c r="A290" s="211"/>
      <c r="B290" s="85"/>
      <c r="C290" s="16"/>
      <c r="D290" s="20"/>
      <c r="E290" s="20"/>
      <c r="F290" s="18"/>
      <c r="G290" s="19"/>
    </row>
    <row r="291" spans="1:20" outlineLevel="2">
      <c r="A291" s="211"/>
      <c r="B291" s="43" t="s">
        <v>476</v>
      </c>
      <c r="C291" s="16"/>
      <c r="D291" s="20"/>
      <c r="E291" s="20"/>
      <c r="F291" s="18"/>
      <c r="G291" s="19"/>
      <c r="J291" s="168"/>
    </row>
    <row r="292" spans="1:20" outlineLevel="2">
      <c r="A292" s="211"/>
      <c r="B292" s="3" t="s">
        <v>359</v>
      </c>
      <c r="C292" s="16" t="s">
        <v>13</v>
      </c>
      <c r="D292" s="20">
        <v>1</v>
      </c>
      <c r="E292" s="20"/>
      <c r="F292" s="18"/>
      <c r="G292" s="19">
        <f>E292*F292</f>
        <v>0</v>
      </c>
    </row>
    <row r="293" spans="1:20" outlineLevel="2">
      <c r="A293" s="211"/>
      <c r="B293" s="3" t="s">
        <v>353</v>
      </c>
      <c r="C293" s="16" t="s">
        <v>19</v>
      </c>
      <c r="D293" s="20">
        <v>76</v>
      </c>
      <c r="E293" s="20"/>
      <c r="F293" s="18"/>
      <c r="G293" s="19">
        <f>E293*F293</f>
        <v>0</v>
      </c>
    </row>
    <row r="294" spans="1:20" outlineLevel="2">
      <c r="A294" s="211"/>
      <c r="B294" s="3"/>
      <c r="C294" s="16"/>
      <c r="D294" s="20"/>
      <c r="E294" s="20"/>
      <c r="F294" s="18"/>
      <c r="G294" s="19"/>
    </row>
    <row r="295" spans="1:20" outlineLevel="2">
      <c r="A295" s="211"/>
      <c r="B295" s="43" t="s">
        <v>468</v>
      </c>
      <c r="C295" s="16"/>
      <c r="D295" s="20"/>
      <c r="E295" s="20"/>
      <c r="F295" s="18"/>
      <c r="G295" s="19"/>
      <c r="K295" s="170"/>
      <c r="L295" s="52"/>
    </row>
    <row r="296" spans="1:20" outlineLevel="2">
      <c r="A296" s="211"/>
      <c r="B296" s="21"/>
      <c r="C296" s="16"/>
      <c r="D296" s="20"/>
      <c r="E296" s="20"/>
      <c r="F296" s="18"/>
      <c r="G296" s="19"/>
      <c r="K296" s="170"/>
      <c r="L296" s="52"/>
    </row>
    <row r="297" spans="1:20" outlineLevel="2">
      <c r="A297" s="209"/>
      <c r="B297" s="21" t="s">
        <v>207</v>
      </c>
      <c r="C297" s="16" t="s">
        <v>19</v>
      </c>
      <c r="D297" s="20">
        <v>25</v>
      </c>
      <c r="E297" s="20"/>
      <c r="F297" s="48"/>
      <c r="G297" s="19">
        <f>E297*F297</f>
        <v>0</v>
      </c>
      <c r="K297" s="171"/>
      <c r="L297" s="52"/>
    </row>
    <row r="298" spans="1:20" outlineLevel="2">
      <c r="A298" s="209"/>
      <c r="B298" s="21" t="s">
        <v>331</v>
      </c>
      <c r="C298" s="16" t="s">
        <v>19</v>
      </c>
      <c r="D298" s="20">
        <v>45</v>
      </c>
      <c r="E298" s="20"/>
      <c r="F298" s="48"/>
      <c r="G298" s="19">
        <f>E298*F298</f>
        <v>0</v>
      </c>
      <c r="L298" s="52"/>
    </row>
    <row r="299" spans="1:20" outlineLevel="2">
      <c r="A299" s="209"/>
      <c r="B299" s="21"/>
      <c r="C299" s="16"/>
      <c r="D299" s="20"/>
      <c r="E299" s="20"/>
      <c r="F299" s="18"/>
      <c r="G299" s="19"/>
      <c r="L299" s="52"/>
      <c r="M299" s="69"/>
      <c r="N299" s="69"/>
      <c r="O299" s="69"/>
      <c r="P299" s="69"/>
      <c r="Q299" s="69"/>
      <c r="S299" s="90"/>
      <c r="T299" s="90"/>
    </row>
    <row r="300" spans="1:20">
      <c r="A300" s="209"/>
      <c r="B300" s="15"/>
      <c r="C300" s="16"/>
      <c r="D300" s="20"/>
      <c r="E300" s="20"/>
      <c r="F300" s="48"/>
      <c r="G300" s="63"/>
      <c r="S300" s="90"/>
      <c r="T300" s="90"/>
    </row>
    <row r="301" spans="1:20">
      <c r="A301" s="207" t="s">
        <v>372</v>
      </c>
      <c r="B301" s="12" t="s">
        <v>7</v>
      </c>
      <c r="C301" s="54"/>
      <c r="D301" s="186"/>
      <c r="E301" s="186"/>
      <c r="F301" s="57"/>
      <c r="G301" s="13">
        <f>MROUND(SUBTOTAL(9,G303:G345),10)</f>
        <v>0</v>
      </c>
      <c r="S301" s="89"/>
      <c r="T301" s="89"/>
    </row>
    <row r="302" spans="1:20" outlineLevel="1">
      <c r="A302" s="211"/>
      <c r="B302" s="3"/>
      <c r="C302" s="16"/>
      <c r="D302" s="20"/>
      <c r="E302" s="20"/>
      <c r="F302" s="48"/>
      <c r="G302" s="63"/>
    </row>
    <row r="303" spans="1:20" outlineLevel="1">
      <c r="A303" s="210" t="s">
        <v>450</v>
      </c>
      <c r="B303" s="22" t="s">
        <v>180</v>
      </c>
      <c r="C303" s="16"/>
      <c r="D303" s="20"/>
      <c r="E303" s="20"/>
      <c r="F303" s="48"/>
      <c r="G303" s="98">
        <f>MROUND(SUBTOTAL(9,G304:G332),10)</f>
        <v>0</v>
      </c>
      <c r="H303" s="76"/>
    </row>
    <row r="304" spans="1:20" outlineLevel="2">
      <c r="A304" s="211"/>
      <c r="B304" s="3" t="s">
        <v>493</v>
      </c>
      <c r="C304" s="16" t="s">
        <v>13</v>
      </c>
      <c r="D304" s="20">
        <v>8</v>
      </c>
      <c r="E304" s="20"/>
      <c r="F304" s="18"/>
      <c r="G304" s="19">
        <f>E304*F304</f>
        <v>0</v>
      </c>
      <c r="I304" s="172"/>
    </row>
    <row r="305" spans="1:26" ht="14.25" customHeight="1" outlineLevel="2">
      <c r="A305" s="211"/>
      <c r="B305" s="3" t="s">
        <v>490</v>
      </c>
      <c r="C305" s="16" t="s">
        <v>13</v>
      </c>
      <c r="D305" s="20"/>
      <c r="E305" s="20"/>
      <c r="F305" s="18"/>
      <c r="G305" s="19">
        <f>E305*F305</f>
        <v>0</v>
      </c>
      <c r="I305" s="172"/>
    </row>
    <row r="306" spans="1:26" ht="14.25" customHeight="1" outlineLevel="2">
      <c r="A306" s="211"/>
      <c r="B306" s="3"/>
      <c r="C306" s="16"/>
      <c r="D306" s="20"/>
      <c r="E306" s="20"/>
      <c r="F306" s="18"/>
      <c r="G306" s="19"/>
      <c r="I306" s="172"/>
    </row>
    <row r="307" spans="1:26" outlineLevel="2">
      <c r="A307" s="211"/>
      <c r="B307" s="3" t="s">
        <v>494</v>
      </c>
      <c r="C307" s="16" t="s">
        <v>13</v>
      </c>
      <c r="D307" s="20">
        <v>6</v>
      </c>
      <c r="E307" s="20"/>
      <c r="F307" s="18"/>
      <c r="G307" s="19">
        <f>E307*F307</f>
        <v>0</v>
      </c>
      <c r="L307" s="170"/>
      <c r="M307" s="90"/>
      <c r="N307" s="90"/>
      <c r="O307" s="90"/>
      <c r="P307" s="90"/>
      <c r="Q307" s="89"/>
      <c r="R307" s="90"/>
    </row>
    <row r="308" spans="1:26" outlineLevel="2">
      <c r="A308" s="211"/>
      <c r="B308" s="3" t="s">
        <v>491</v>
      </c>
      <c r="C308" s="16" t="s">
        <v>13</v>
      </c>
      <c r="D308" s="20"/>
      <c r="E308" s="20"/>
      <c r="F308" s="18"/>
      <c r="G308" s="19">
        <f>E308*F308</f>
        <v>0</v>
      </c>
      <c r="L308" s="170"/>
      <c r="M308" s="90"/>
      <c r="N308" s="90"/>
      <c r="O308" s="90"/>
      <c r="P308" s="90"/>
      <c r="Q308" s="89"/>
      <c r="R308" s="90"/>
    </row>
    <row r="309" spans="1:26" outlineLevel="2">
      <c r="A309" s="211"/>
      <c r="B309" s="3"/>
      <c r="C309" s="16"/>
      <c r="D309" s="20"/>
      <c r="E309" s="20"/>
      <c r="F309" s="18"/>
      <c r="G309" s="19"/>
      <c r="L309" s="170"/>
      <c r="M309" s="90"/>
      <c r="N309" s="90"/>
      <c r="O309" s="90"/>
      <c r="P309" s="90"/>
      <c r="Q309" s="89"/>
      <c r="R309" s="90"/>
    </row>
    <row r="310" spans="1:26" outlineLevel="2">
      <c r="A310" s="211"/>
      <c r="B310" s="3" t="s">
        <v>176</v>
      </c>
      <c r="C310" s="16" t="s">
        <v>13</v>
      </c>
      <c r="D310" s="20">
        <v>24</v>
      </c>
      <c r="E310" s="20"/>
      <c r="F310" s="48"/>
      <c r="G310" s="19">
        <f>E310*F310</f>
        <v>0</v>
      </c>
    </row>
    <row r="311" spans="1:26" outlineLevel="2">
      <c r="A311" s="211"/>
      <c r="B311" s="3" t="s">
        <v>177</v>
      </c>
      <c r="C311" s="16" t="s">
        <v>13</v>
      </c>
      <c r="D311" s="20">
        <v>3</v>
      </c>
      <c r="E311" s="20"/>
      <c r="F311" s="48"/>
      <c r="G311" s="19">
        <f>E311*F311</f>
        <v>0</v>
      </c>
      <c r="J311" s="173"/>
      <c r="U311" s="89"/>
      <c r="V311" s="89"/>
      <c r="W311" s="89"/>
      <c r="X311" s="89"/>
      <c r="Y311" s="89"/>
      <c r="Z311" s="89"/>
    </row>
    <row r="312" spans="1:26" outlineLevel="2">
      <c r="A312" s="211"/>
      <c r="B312" s="3" t="s">
        <v>187</v>
      </c>
      <c r="C312" s="16" t="s">
        <v>13</v>
      </c>
      <c r="D312" s="20">
        <v>2</v>
      </c>
      <c r="E312" s="20"/>
      <c r="F312" s="48"/>
      <c r="G312" s="19">
        <f>E312*F312</f>
        <v>0</v>
      </c>
      <c r="J312" s="173"/>
      <c r="U312" s="90"/>
      <c r="V312" s="90"/>
      <c r="W312" s="90"/>
      <c r="X312" s="90"/>
      <c r="Y312" s="90"/>
      <c r="Z312" s="90"/>
    </row>
    <row r="313" spans="1:26" outlineLevel="2">
      <c r="A313" s="211"/>
      <c r="B313" s="3" t="s">
        <v>178</v>
      </c>
      <c r="C313" s="16" t="s">
        <v>13</v>
      </c>
      <c r="D313" s="20">
        <v>2</v>
      </c>
      <c r="E313" s="20"/>
      <c r="F313" s="48"/>
      <c r="G313" s="19">
        <f>E313*F313</f>
        <v>0</v>
      </c>
      <c r="J313" s="173"/>
      <c r="U313" s="90"/>
      <c r="V313" s="90"/>
      <c r="W313" s="90"/>
      <c r="X313" s="90"/>
      <c r="Y313" s="90"/>
      <c r="Z313" s="89"/>
    </row>
    <row r="314" spans="1:26" outlineLevel="2">
      <c r="A314" s="211"/>
      <c r="B314" s="39"/>
      <c r="C314" s="27"/>
      <c r="D314" s="187"/>
      <c r="E314" s="187"/>
      <c r="F314" s="87"/>
      <c r="G314" s="88"/>
      <c r="J314" s="173"/>
      <c r="U314" s="89"/>
      <c r="V314" s="89"/>
      <c r="W314" s="89"/>
      <c r="X314" s="89"/>
      <c r="Y314" s="89"/>
      <c r="Z314" s="89"/>
    </row>
    <row r="315" spans="1:26" outlineLevel="2">
      <c r="A315" s="211"/>
      <c r="B315" s="3" t="s">
        <v>495</v>
      </c>
      <c r="C315" s="16" t="s">
        <v>13</v>
      </c>
      <c r="D315" s="20">
        <v>2</v>
      </c>
      <c r="E315" s="20"/>
      <c r="F315" s="18"/>
      <c r="G315" s="19">
        <f>E315*F315</f>
        <v>0</v>
      </c>
    </row>
    <row r="316" spans="1:26" outlineLevel="2">
      <c r="A316" s="211"/>
      <c r="B316" s="3" t="s">
        <v>492</v>
      </c>
      <c r="C316" s="16" t="s">
        <v>13</v>
      </c>
      <c r="D316" s="20"/>
      <c r="E316" s="20"/>
      <c r="F316" s="18"/>
      <c r="G316" s="19">
        <f>E316*F316</f>
        <v>0</v>
      </c>
    </row>
    <row r="317" spans="1:26" outlineLevel="2">
      <c r="A317" s="211"/>
      <c r="B317" s="3"/>
      <c r="C317" s="16"/>
      <c r="D317" s="20"/>
      <c r="E317" s="20"/>
      <c r="F317" s="18"/>
      <c r="G317" s="19"/>
    </row>
    <row r="318" spans="1:26" outlineLevel="2">
      <c r="A318" s="211"/>
      <c r="B318" s="3" t="s">
        <v>497</v>
      </c>
      <c r="C318" s="16" t="s">
        <v>13</v>
      </c>
      <c r="D318" s="20">
        <v>3</v>
      </c>
      <c r="E318" s="20"/>
      <c r="F318" s="18"/>
      <c r="G318" s="19">
        <f>E318*F318</f>
        <v>0</v>
      </c>
    </row>
    <row r="319" spans="1:26" outlineLevel="2">
      <c r="A319" s="211"/>
      <c r="B319" s="3" t="s">
        <v>499</v>
      </c>
      <c r="C319" s="16" t="s">
        <v>13</v>
      </c>
      <c r="D319" s="20"/>
      <c r="E319" s="20"/>
      <c r="F319" s="18"/>
      <c r="G319" s="19">
        <f>E319*F319</f>
        <v>0</v>
      </c>
    </row>
    <row r="320" spans="1:26" outlineLevel="2">
      <c r="A320" s="211"/>
      <c r="B320" s="3"/>
      <c r="C320" s="16"/>
      <c r="D320" s="20"/>
      <c r="E320" s="20"/>
      <c r="F320" s="18"/>
      <c r="G320" s="19"/>
    </row>
    <row r="321" spans="1:7" outlineLevel="2">
      <c r="A321" s="211"/>
      <c r="B321" s="3" t="s">
        <v>519</v>
      </c>
      <c r="C321" s="16" t="s">
        <v>13</v>
      </c>
      <c r="D321" s="20">
        <v>6</v>
      </c>
      <c r="E321" s="20"/>
      <c r="F321" s="18"/>
      <c r="G321" s="19">
        <f>E321*F321</f>
        <v>0</v>
      </c>
    </row>
    <row r="322" spans="1:7" outlineLevel="2">
      <c r="A322" s="211"/>
      <c r="B322" s="3" t="s">
        <v>520</v>
      </c>
      <c r="C322" s="16" t="s">
        <v>13</v>
      </c>
      <c r="D322" s="20"/>
      <c r="E322" s="20"/>
      <c r="F322" s="18"/>
      <c r="G322" s="19">
        <f>E322*F322</f>
        <v>0</v>
      </c>
    </row>
    <row r="323" spans="1:7" outlineLevel="2">
      <c r="A323" s="211"/>
      <c r="B323" s="3"/>
      <c r="C323" s="16"/>
      <c r="D323" s="20"/>
      <c r="E323" s="20"/>
      <c r="F323" s="18"/>
      <c r="G323" s="19"/>
    </row>
    <row r="324" spans="1:7" outlineLevel="2">
      <c r="A324" s="211"/>
      <c r="B324" s="3" t="s">
        <v>521</v>
      </c>
      <c r="C324" s="16" t="s">
        <v>13</v>
      </c>
      <c r="D324" s="17">
        <v>2</v>
      </c>
      <c r="E324" s="17"/>
      <c r="F324" s="18"/>
      <c r="G324" s="19">
        <f>E324*F324</f>
        <v>0</v>
      </c>
    </row>
    <row r="325" spans="1:7" outlineLevel="2">
      <c r="A325" s="211"/>
      <c r="B325" s="3" t="s">
        <v>522</v>
      </c>
      <c r="C325" s="16" t="s">
        <v>13</v>
      </c>
      <c r="D325" s="17"/>
      <c r="E325" s="17"/>
      <c r="F325" s="18"/>
      <c r="G325" s="19">
        <f>E325*F325</f>
        <v>0</v>
      </c>
    </row>
    <row r="326" spans="1:7" outlineLevel="2">
      <c r="A326" s="211"/>
      <c r="B326" s="3"/>
      <c r="C326" s="16"/>
      <c r="D326" s="20"/>
      <c r="E326" s="20"/>
      <c r="F326" s="18"/>
      <c r="G326" s="19"/>
    </row>
    <row r="327" spans="1:7" outlineLevel="2">
      <c r="A327" s="211"/>
      <c r="B327" s="3" t="s">
        <v>498</v>
      </c>
      <c r="C327" s="16" t="s">
        <v>13</v>
      </c>
      <c r="D327" s="20">
        <v>6</v>
      </c>
      <c r="E327" s="20"/>
      <c r="F327" s="18"/>
      <c r="G327" s="19">
        <f>E327*F327</f>
        <v>0</v>
      </c>
    </row>
    <row r="328" spans="1:7" outlineLevel="2">
      <c r="A328" s="211"/>
      <c r="B328" s="3" t="s">
        <v>496</v>
      </c>
      <c r="C328" s="16" t="s">
        <v>13</v>
      </c>
      <c r="D328" s="20"/>
      <c r="E328" s="20"/>
      <c r="F328" s="18"/>
      <c r="G328" s="19">
        <f>E328*F328</f>
        <v>0</v>
      </c>
    </row>
    <row r="329" spans="1:7" outlineLevel="2">
      <c r="A329" s="211"/>
      <c r="B329" s="3"/>
      <c r="C329" s="16"/>
      <c r="D329" s="20"/>
      <c r="E329" s="20"/>
      <c r="F329" s="18"/>
      <c r="G329" s="19"/>
    </row>
    <row r="330" spans="1:7" outlineLevel="2">
      <c r="A330" s="211"/>
      <c r="B330" s="3" t="s">
        <v>452</v>
      </c>
      <c r="C330" s="16" t="s">
        <v>13</v>
      </c>
      <c r="D330" s="20">
        <v>1</v>
      </c>
      <c r="E330" s="20"/>
      <c r="F330" s="18"/>
      <c r="G330" s="19">
        <f>E330*F330</f>
        <v>0</v>
      </c>
    </row>
    <row r="331" spans="1:7" ht="12" customHeight="1" outlineLevel="2">
      <c r="A331" s="211"/>
      <c r="B331" s="3"/>
      <c r="C331" s="16"/>
      <c r="D331" s="20"/>
      <c r="E331" s="20"/>
      <c r="F331" s="18"/>
      <c r="G331" s="19"/>
    </row>
    <row r="332" spans="1:7" ht="12" customHeight="1" outlineLevel="2">
      <c r="A332" s="211"/>
      <c r="B332" s="3" t="s">
        <v>179</v>
      </c>
      <c r="C332" s="16" t="s">
        <v>13</v>
      </c>
      <c r="D332" s="20">
        <v>2</v>
      </c>
      <c r="E332" s="20"/>
      <c r="F332" s="18"/>
      <c r="G332" s="19">
        <f>E332*F332</f>
        <v>0</v>
      </c>
    </row>
    <row r="333" spans="1:7" outlineLevel="1">
      <c r="A333" s="211"/>
      <c r="B333" s="3"/>
      <c r="C333" s="16"/>
      <c r="D333" s="20"/>
      <c r="E333" s="20"/>
      <c r="F333" s="18"/>
      <c r="G333" s="19"/>
    </row>
    <row r="334" spans="1:7" outlineLevel="1">
      <c r="A334" s="210" t="s">
        <v>451</v>
      </c>
      <c r="B334" s="22" t="s">
        <v>181</v>
      </c>
      <c r="C334" s="16"/>
      <c r="D334" s="20"/>
      <c r="E334" s="20"/>
      <c r="F334" s="18"/>
      <c r="G334" s="98">
        <f>MROUND(SUBTOTAL(9,G335:G345),10)</f>
        <v>0</v>
      </c>
    </row>
    <row r="335" spans="1:7" outlineLevel="2">
      <c r="A335" s="211"/>
      <c r="B335" s="22"/>
      <c r="C335" s="16"/>
      <c r="D335" s="20"/>
      <c r="E335" s="20"/>
      <c r="F335" s="18"/>
      <c r="G335" s="19"/>
    </row>
    <row r="336" spans="1:7" outlineLevel="2">
      <c r="A336" s="211"/>
      <c r="B336" s="3" t="s">
        <v>70</v>
      </c>
      <c r="C336" s="16" t="s">
        <v>13</v>
      </c>
      <c r="D336" s="20">
        <v>6</v>
      </c>
      <c r="E336" s="20"/>
      <c r="F336" s="18"/>
      <c r="G336" s="19">
        <f>E336*F336</f>
        <v>0</v>
      </c>
    </row>
    <row r="337" spans="1:14" outlineLevel="2">
      <c r="A337" s="211"/>
      <c r="B337" s="3" t="s">
        <v>71</v>
      </c>
      <c r="C337" s="16" t="s">
        <v>13</v>
      </c>
      <c r="D337" s="20">
        <v>5</v>
      </c>
      <c r="E337" s="20"/>
      <c r="F337" s="18"/>
      <c r="G337" s="19">
        <f>E337*F337</f>
        <v>0</v>
      </c>
    </row>
    <row r="338" spans="1:14" outlineLevel="2">
      <c r="A338" s="211"/>
      <c r="B338" s="3" t="s">
        <v>72</v>
      </c>
      <c r="C338" s="16" t="s">
        <v>13</v>
      </c>
      <c r="D338" s="20">
        <v>14</v>
      </c>
      <c r="E338" s="20"/>
      <c r="F338" s="18"/>
      <c r="G338" s="19">
        <f>E338*F338</f>
        <v>0</v>
      </c>
    </row>
    <row r="339" spans="1:14" outlineLevel="2">
      <c r="A339" s="211"/>
      <c r="B339" s="3" t="s">
        <v>186</v>
      </c>
      <c r="C339" s="16" t="s">
        <v>13</v>
      </c>
      <c r="D339" s="20">
        <v>14</v>
      </c>
      <c r="E339" s="20"/>
      <c r="F339" s="18"/>
      <c r="G339" s="19">
        <f>E339*F339</f>
        <v>0</v>
      </c>
    </row>
    <row r="340" spans="1:14" outlineLevel="2">
      <c r="A340" s="211"/>
      <c r="B340" s="3" t="s">
        <v>185</v>
      </c>
      <c r="C340" s="16" t="s">
        <v>13</v>
      </c>
      <c r="D340" s="20">
        <v>14</v>
      </c>
      <c r="E340" s="20"/>
      <c r="F340" s="18"/>
      <c r="G340" s="19">
        <f>E340*F340</f>
        <v>0</v>
      </c>
    </row>
    <row r="341" spans="1:14" outlineLevel="2">
      <c r="A341" s="211"/>
      <c r="B341" s="3"/>
      <c r="C341" s="16"/>
      <c r="D341" s="20"/>
      <c r="E341" s="20"/>
      <c r="F341" s="18"/>
      <c r="G341" s="19"/>
    </row>
    <row r="342" spans="1:14" outlineLevel="2">
      <c r="A342" s="211"/>
      <c r="B342" s="3" t="s">
        <v>182</v>
      </c>
      <c r="C342" s="16" t="s">
        <v>13</v>
      </c>
      <c r="D342" s="20">
        <v>44</v>
      </c>
      <c r="E342" s="20"/>
      <c r="F342" s="18"/>
      <c r="G342" s="19">
        <f>E342*F342</f>
        <v>0</v>
      </c>
    </row>
    <row r="343" spans="1:14" outlineLevel="2">
      <c r="A343" s="211"/>
      <c r="B343" s="3"/>
      <c r="C343" s="16"/>
      <c r="D343" s="20"/>
      <c r="E343" s="20"/>
      <c r="F343" s="18"/>
      <c r="G343" s="19"/>
    </row>
    <row r="344" spans="1:14" outlineLevel="2">
      <c r="A344" s="211"/>
      <c r="B344" s="3" t="s">
        <v>500</v>
      </c>
      <c r="C344" s="16" t="s">
        <v>13</v>
      </c>
      <c r="D344" s="20">
        <v>15</v>
      </c>
      <c r="E344" s="20"/>
      <c r="F344" s="18"/>
      <c r="G344" s="19">
        <f>E344*F344</f>
        <v>0</v>
      </c>
    </row>
    <row r="345" spans="1:14" outlineLevel="2">
      <c r="A345" s="211"/>
      <c r="B345" s="3" t="s">
        <v>501</v>
      </c>
      <c r="C345" s="16" t="s">
        <v>13</v>
      </c>
      <c r="D345" s="20"/>
      <c r="E345" s="20"/>
      <c r="F345" s="18"/>
      <c r="G345" s="19">
        <f>E345*F345</f>
        <v>0</v>
      </c>
    </row>
    <row r="346" spans="1:14">
      <c r="A346" s="211"/>
      <c r="B346" s="3"/>
      <c r="C346" s="16"/>
      <c r="D346" s="20"/>
      <c r="E346" s="20"/>
      <c r="F346" s="48"/>
      <c r="G346" s="63"/>
    </row>
    <row r="347" spans="1:14">
      <c r="A347" s="207" t="s">
        <v>373</v>
      </c>
      <c r="B347" s="12" t="s">
        <v>8</v>
      </c>
      <c r="C347" s="54"/>
      <c r="D347" s="186"/>
      <c r="E347" s="186"/>
      <c r="F347" s="57"/>
      <c r="G347" s="13">
        <f>MROUND(SUBTOTAL(9,G349:G387),10)</f>
        <v>0</v>
      </c>
      <c r="H347" s="1"/>
    </row>
    <row r="348" spans="1:14" outlineLevel="1">
      <c r="A348" s="211"/>
      <c r="B348" s="46"/>
      <c r="C348" s="16"/>
      <c r="D348" s="20"/>
      <c r="E348" s="20"/>
      <c r="F348" s="18"/>
      <c r="G348" s="19"/>
    </row>
    <row r="349" spans="1:14" outlineLevel="1">
      <c r="A349" s="210" t="s">
        <v>444</v>
      </c>
      <c r="B349" s="22" t="s">
        <v>239</v>
      </c>
      <c r="C349" s="16"/>
      <c r="D349" s="20"/>
      <c r="E349" s="20"/>
      <c r="F349" s="18"/>
      <c r="G349" s="98">
        <f>MROUND(SUBTOTAL(9,G350:G367),10)</f>
        <v>0</v>
      </c>
      <c r="H349" s="131"/>
    </row>
    <row r="350" spans="1:14" outlineLevel="2">
      <c r="A350" s="211"/>
      <c r="B350" s="21" t="s">
        <v>78</v>
      </c>
      <c r="C350" s="16"/>
      <c r="D350" s="20"/>
      <c r="E350" s="20"/>
      <c r="F350" s="18"/>
      <c r="G350" s="19"/>
    </row>
    <row r="351" spans="1:14" outlineLevel="2">
      <c r="A351" s="211"/>
      <c r="B351" s="21" t="s">
        <v>188</v>
      </c>
      <c r="C351" s="16" t="s">
        <v>19</v>
      </c>
      <c r="D351" s="20">
        <v>7</v>
      </c>
      <c r="E351" s="20"/>
      <c r="F351" s="104"/>
      <c r="G351" s="19">
        <f>E351*F351</f>
        <v>0</v>
      </c>
    </row>
    <row r="352" spans="1:14" outlineLevel="2">
      <c r="A352" s="211"/>
      <c r="B352" s="21" t="s">
        <v>74</v>
      </c>
      <c r="C352" s="16" t="s">
        <v>19</v>
      </c>
      <c r="D352" s="20"/>
      <c r="E352" s="20"/>
      <c r="F352" s="93"/>
      <c r="G352" s="19"/>
      <c r="J352" s="174"/>
      <c r="K352" s="174"/>
      <c r="L352" s="174"/>
      <c r="M352" s="174"/>
      <c r="N352" s="174"/>
    </row>
    <row r="353" spans="1:14" outlineLevel="2">
      <c r="A353" s="211"/>
      <c r="B353" s="21" t="s">
        <v>75</v>
      </c>
      <c r="C353" s="16" t="s">
        <v>19</v>
      </c>
      <c r="D353" s="20">
        <v>112.8</v>
      </c>
      <c r="E353" s="20"/>
      <c r="F353" s="41"/>
      <c r="G353" s="19">
        <f>E353*F353</f>
        <v>0</v>
      </c>
      <c r="J353" s="175"/>
      <c r="K353" s="175"/>
      <c r="L353" s="175"/>
      <c r="M353" s="175"/>
      <c r="N353" s="175"/>
    </row>
    <row r="354" spans="1:14" outlineLevel="2">
      <c r="A354" s="211"/>
      <c r="B354" s="21" t="s">
        <v>79</v>
      </c>
      <c r="C354" s="16" t="s">
        <v>19</v>
      </c>
      <c r="D354" s="20"/>
      <c r="E354" s="20"/>
      <c r="F354" s="18"/>
      <c r="G354" s="19"/>
      <c r="J354" s="174"/>
      <c r="K354" s="174"/>
      <c r="L354" s="174"/>
      <c r="M354" s="174"/>
      <c r="N354" s="174"/>
    </row>
    <row r="355" spans="1:14" outlineLevel="2">
      <c r="A355" s="211"/>
      <c r="B355" s="21" t="s">
        <v>80</v>
      </c>
      <c r="C355" s="16" t="s">
        <v>19</v>
      </c>
      <c r="D355" s="20">
        <v>87.3</v>
      </c>
      <c r="E355" s="20"/>
      <c r="F355" s="18"/>
      <c r="G355" s="19">
        <f>E355*F355</f>
        <v>0</v>
      </c>
      <c r="J355" s="176"/>
      <c r="K355" s="176"/>
      <c r="L355" s="176"/>
      <c r="M355" s="176"/>
      <c r="N355" s="176"/>
    </row>
    <row r="356" spans="1:14" outlineLevel="2">
      <c r="A356" s="211"/>
      <c r="B356" s="21" t="s">
        <v>76</v>
      </c>
      <c r="C356" s="16" t="s">
        <v>19</v>
      </c>
      <c r="D356" s="20">
        <v>6.1</v>
      </c>
      <c r="E356" s="20"/>
      <c r="F356" s="18"/>
      <c r="G356" s="19">
        <f>E356*F356</f>
        <v>0</v>
      </c>
    </row>
    <row r="357" spans="1:14" outlineLevel="2">
      <c r="A357" s="211"/>
      <c r="B357" s="21" t="s">
        <v>77</v>
      </c>
      <c r="C357" s="16" t="s">
        <v>19</v>
      </c>
      <c r="D357" s="20">
        <v>16.060000000000002</v>
      </c>
      <c r="E357" s="20"/>
      <c r="F357" s="18"/>
      <c r="G357" s="19">
        <f>E357*F357</f>
        <v>0</v>
      </c>
    </row>
    <row r="358" spans="1:14" outlineLevel="2">
      <c r="A358" s="211"/>
      <c r="B358" s="21" t="s">
        <v>81</v>
      </c>
      <c r="C358" s="16" t="s">
        <v>29</v>
      </c>
      <c r="D358" s="20">
        <v>75.254809999999992</v>
      </c>
      <c r="E358" s="20"/>
      <c r="F358" s="41"/>
      <c r="G358" s="19">
        <f>E358*F358</f>
        <v>0</v>
      </c>
    </row>
    <row r="359" spans="1:14" outlineLevel="2">
      <c r="A359" s="211"/>
      <c r="B359" s="21"/>
      <c r="C359" s="16"/>
      <c r="D359" s="20"/>
      <c r="E359" s="20"/>
      <c r="F359" s="216"/>
      <c r="G359" s="19"/>
    </row>
    <row r="360" spans="1:14" outlineLevel="2">
      <c r="A360" s="211"/>
      <c r="B360" s="21" t="s">
        <v>82</v>
      </c>
      <c r="C360" s="16" t="s">
        <v>11</v>
      </c>
      <c r="D360" s="74"/>
      <c r="E360" s="74"/>
      <c r="F360" s="18"/>
      <c r="G360" s="19"/>
    </row>
    <row r="361" spans="1:14" outlineLevel="2">
      <c r="A361" s="211"/>
      <c r="B361" s="21" t="s">
        <v>83</v>
      </c>
      <c r="C361" s="16" t="s">
        <v>11</v>
      </c>
      <c r="D361" s="20"/>
      <c r="E361" s="20"/>
      <c r="F361" s="18"/>
      <c r="G361" s="19"/>
    </row>
    <row r="362" spans="1:14" outlineLevel="2">
      <c r="A362" s="211"/>
      <c r="B362" s="21" t="s">
        <v>84</v>
      </c>
      <c r="C362" s="16" t="s">
        <v>11</v>
      </c>
      <c r="D362" s="20"/>
      <c r="E362" s="20"/>
      <c r="F362" s="18"/>
      <c r="G362" s="19"/>
    </row>
    <row r="363" spans="1:14" outlineLevel="2">
      <c r="A363" s="211"/>
      <c r="B363" s="21"/>
      <c r="C363" s="16"/>
      <c r="D363" s="20"/>
      <c r="E363" s="20"/>
      <c r="F363" s="18"/>
      <c r="G363" s="19"/>
    </row>
    <row r="364" spans="1:14" outlineLevel="2">
      <c r="A364" s="211"/>
      <c r="B364" s="21" t="s">
        <v>304</v>
      </c>
      <c r="C364" s="16"/>
      <c r="D364" s="20"/>
      <c r="E364" s="20"/>
      <c r="F364" s="18"/>
      <c r="G364" s="19"/>
      <c r="I364" s="159"/>
    </row>
    <row r="365" spans="1:14" outlineLevel="2">
      <c r="A365" s="211"/>
      <c r="B365" s="21" t="s">
        <v>75</v>
      </c>
      <c r="C365" s="16" t="s">
        <v>13</v>
      </c>
      <c r="D365" s="20">
        <v>5</v>
      </c>
      <c r="E365" s="20"/>
      <c r="F365" s="41"/>
      <c r="G365" s="19">
        <f>E365*F365</f>
        <v>0</v>
      </c>
    </row>
    <row r="366" spans="1:14" outlineLevel="2">
      <c r="A366" s="211"/>
      <c r="B366" s="21" t="s">
        <v>80</v>
      </c>
      <c r="C366" s="16" t="s">
        <v>13</v>
      </c>
      <c r="D366" s="20">
        <v>2</v>
      </c>
      <c r="E366" s="20"/>
      <c r="F366" s="18"/>
      <c r="G366" s="19">
        <f>E366*F366</f>
        <v>0</v>
      </c>
    </row>
    <row r="367" spans="1:14" outlineLevel="2">
      <c r="A367" s="211"/>
      <c r="B367" s="21" t="s">
        <v>77</v>
      </c>
      <c r="C367" s="16" t="s">
        <v>13</v>
      </c>
      <c r="D367" s="20"/>
      <c r="E367" s="20"/>
      <c r="G367" s="19"/>
    </row>
    <row r="368" spans="1:14" outlineLevel="1">
      <c r="A368" s="208"/>
      <c r="B368" s="21"/>
      <c r="C368" s="16"/>
      <c r="D368" s="20"/>
      <c r="E368" s="20"/>
      <c r="F368" s="18"/>
      <c r="G368" s="19"/>
      <c r="H368" s="76"/>
    </row>
    <row r="369" spans="1:10" outlineLevel="1">
      <c r="A369" s="210" t="s">
        <v>445</v>
      </c>
      <c r="B369" s="22" t="s">
        <v>189</v>
      </c>
      <c r="C369" s="16"/>
      <c r="D369" s="20"/>
      <c r="E369" s="20"/>
      <c r="F369" s="18"/>
      <c r="G369" s="224">
        <f>MROUND(SUBTOTAL(9,G370:G387),10)</f>
        <v>0</v>
      </c>
    </row>
    <row r="370" spans="1:10" outlineLevel="2">
      <c r="A370" s="211"/>
      <c r="B370" s="3" t="s">
        <v>299</v>
      </c>
      <c r="C370" s="16" t="s">
        <v>23</v>
      </c>
      <c r="D370" s="20">
        <v>1</v>
      </c>
      <c r="E370" s="20"/>
      <c r="F370" s="48"/>
      <c r="G370" s="19">
        <f>E370*F370</f>
        <v>0</v>
      </c>
    </row>
    <row r="371" spans="1:10" outlineLevel="2">
      <c r="A371" s="211"/>
      <c r="B371" s="3" t="s">
        <v>300</v>
      </c>
      <c r="C371" s="16" t="s">
        <v>23</v>
      </c>
      <c r="D371" s="20">
        <v>1</v>
      </c>
      <c r="E371" s="20"/>
      <c r="F371" s="48"/>
      <c r="G371" s="19">
        <f>E371*F371</f>
        <v>0</v>
      </c>
      <c r="I371" s="168"/>
    </row>
    <row r="372" spans="1:10" outlineLevel="2">
      <c r="A372" s="211"/>
      <c r="B372" s="3" t="s">
        <v>301</v>
      </c>
      <c r="C372" s="16" t="s">
        <v>23</v>
      </c>
      <c r="D372" s="20">
        <v>1</v>
      </c>
      <c r="E372" s="20"/>
      <c r="F372" s="48"/>
      <c r="G372" s="19">
        <f>E372*F372</f>
        <v>0</v>
      </c>
    </row>
    <row r="373" spans="1:10" outlineLevel="2">
      <c r="A373" s="211"/>
      <c r="B373" s="117" t="s">
        <v>448</v>
      </c>
      <c r="C373" s="16"/>
      <c r="D373" s="20"/>
      <c r="E373" s="20"/>
      <c r="F373" s="48"/>
      <c r="G373" s="19"/>
    </row>
    <row r="374" spans="1:10" outlineLevel="2">
      <c r="A374" s="211"/>
      <c r="B374" s="3"/>
      <c r="C374" s="16"/>
      <c r="D374" s="20"/>
      <c r="E374" s="20"/>
      <c r="F374" s="48"/>
      <c r="G374" s="19"/>
    </row>
    <row r="375" spans="1:10" outlineLevel="2">
      <c r="A375" s="211"/>
      <c r="B375" s="3" t="s">
        <v>354</v>
      </c>
      <c r="C375" s="16" t="s">
        <v>23</v>
      </c>
      <c r="D375" s="20">
        <v>2</v>
      </c>
      <c r="E375" s="20"/>
      <c r="F375" s="48"/>
      <c r="G375" s="19">
        <f>E375*F375</f>
        <v>0</v>
      </c>
    </row>
    <row r="376" spans="1:10" outlineLevel="2">
      <c r="A376" s="211"/>
      <c r="B376" s="3"/>
      <c r="C376" s="16"/>
      <c r="D376" s="20"/>
      <c r="E376" s="20"/>
      <c r="F376" s="48"/>
      <c r="G376" s="19"/>
    </row>
    <row r="377" spans="1:10" outlineLevel="2">
      <c r="A377" s="211"/>
      <c r="B377" s="21" t="s">
        <v>303</v>
      </c>
      <c r="C377" s="16"/>
      <c r="D377" s="20"/>
      <c r="E377" s="20"/>
      <c r="F377" s="18"/>
      <c r="G377" s="19"/>
    </row>
    <row r="378" spans="1:10" outlineLevel="2">
      <c r="A378" s="211"/>
      <c r="B378" s="21" t="s">
        <v>188</v>
      </c>
      <c r="C378" s="16" t="s">
        <v>19</v>
      </c>
      <c r="D378" s="20">
        <v>10</v>
      </c>
      <c r="E378" s="20"/>
      <c r="F378" s="47"/>
      <c r="G378" s="19">
        <f t="shared" ref="G378:G385" si="14">E378*F378</f>
        <v>0</v>
      </c>
    </row>
    <row r="379" spans="1:10" outlineLevel="2">
      <c r="A379" s="211"/>
      <c r="B379" s="21" t="s">
        <v>74</v>
      </c>
      <c r="C379" s="16" t="s">
        <v>19</v>
      </c>
      <c r="D379" s="20"/>
      <c r="E379" s="20"/>
      <c r="F379" s="47"/>
      <c r="G379" s="19">
        <f t="shared" si="14"/>
        <v>0</v>
      </c>
    </row>
    <row r="380" spans="1:10" outlineLevel="2">
      <c r="A380" s="211"/>
      <c r="B380" s="21" t="s">
        <v>75</v>
      </c>
      <c r="C380" s="16" t="s">
        <v>19</v>
      </c>
      <c r="D380" s="20"/>
      <c r="E380" s="20"/>
      <c r="F380" s="47"/>
      <c r="G380" s="19">
        <f t="shared" si="14"/>
        <v>0</v>
      </c>
    </row>
    <row r="381" spans="1:10" outlineLevel="2">
      <c r="A381" s="211"/>
      <c r="B381" s="21" t="s">
        <v>79</v>
      </c>
      <c r="C381" s="16" t="s">
        <v>19</v>
      </c>
      <c r="D381" s="20"/>
      <c r="E381" s="20"/>
      <c r="F381" s="47"/>
      <c r="G381" s="19">
        <f t="shared" si="14"/>
        <v>0</v>
      </c>
    </row>
    <row r="382" spans="1:10" outlineLevel="2">
      <c r="A382" s="211"/>
      <c r="B382" s="21" t="s">
        <v>80</v>
      </c>
      <c r="C382" s="16" t="s">
        <v>19</v>
      </c>
      <c r="D382" s="20">
        <v>20</v>
      </c>
      <c r="E382" s="20"/>
      <c r="F382" s="47"/>
      <c r="G382" s="19">
        <f t="shared" si="14"/>
        <v>0</v>
      </c>
    </row>
    <row r="383" spans="1:10" outlineLevel="2">
      <c r="A383" s="211"/>
      <c r="B383" s="21" t="s">
        <v>76</v>
      </c>
      <c r="C383" s="16" t="s">
        <v>19</v>
      </c>
      <c r="D383" s="20"/>
      <c r="E383" s="20"/>
      <c r="F383" s="18"/>
      <c r="G383" s="19">
        <f t="shared" si="14"/>
        <v>0</v>
      </c>
      <c r="J383" s="59"/>
    </row>
    <row r="384" spans="1:10" outlineLevel="2">
      <c r="A384" s="211"/>
      <c r="B384" s="21" t="s">
        <v>277</v>
      </c>
      <c r="C384" s="16" t="s">
        <v>19</v>
      </c>
      <c r="D384" s="20">
        <v>10.7</v>
      </c>
      <c r="E384" s="20"/>
      <c r="F384" s="48"/>
      <c r="G384" s="19">
        <f t="shared" si="14"/>
        <v>0</v>
      </c>
    </row>
    <row r="385" spans="1:14" outlineLevel="2">
      <c r="A385" s="211"/>
      <c r="B385" s="21" t="s">
        <v>276</v>
      </c>
      <c r="C385" s="16" t="s">
        <v>19</v>
      </c>
      <c r="D385" s="20">
        <v>6.4</v>
      </c>
      <c r="E385" s="20"/>
      <c r="F385" s="47"/>
      <c r="G385" s="19">
        <f t="shared" si="14"/>
        <v>0</v>
      </c>
    </row>
    <row r="386" spans="1:14" outlineLevel="2">
      <c r="A386" s="211"/>
      <c r="B386" s="134"/>
      <c r="C386" s="16"/>
      <c r="D386" s="20"/>
      <c r="E386" s="20"/>
      <c r="F386" s="47"/>
      <c r="G386" s="19"/>
    </row>
    <row r="387" spans="1:14" outlineLevel="2">
      <c r="A387" s="211"/>
      <c r="B387" s="3" t="s">
        <v>487</v>
      </c>
      <c r="C387" s="16" t="s">
        <v>13</v>
      </c>
      <c r="D387" s="20">
        <v>1</v>
      </c>
      <c r="E387" s="20"/>
      <c r="F387" s="48"/>
      <c r="G387" s="19">
        <f>E387*F387</f>
        <v>0</v>
      </c>
      <c r="J387" s="72"/>
    </row>
    <row r="388" spans="1:14">
      <c r="A388" s="211"/>
      <c r="B388" s="3"/>
      <c r="C388" s="16"/>
      <c r="D388" s="20"/>
      <c r="E388" s="20"/>
      <c r="F388" s="18"/>
      <c r="G388" s="19"/>
    </row>
    <row r="389" spans="1:14">
      <c r="A389" s="207" t="s">
        <v>374</v>
      </c>
      <c r="B389" s="12" t="s">
        <v>9</v>
      </c>
      <c r="C389" s="54"/>
      <c r="D389" s="186"/>
      <c r="E389" s="186"/>
      <c r="F389" s="57"/>
      <c r="G389" s="13">
        <f>MROUND(SUBTOTAL(9,G391:G429),10)</f>
        <v>0</v>
      </c>
      <c r="I389" s="76"/>
      <c r="J389" s="177"/>
    </row>
    <row r="390" spans="1:14" outlineLevel="1">
      <c r="A390" s="208"/>
      <c r="B390" s="3"/>
      <c r="C390" s="16"/>
      <c r="D390" s="20"/>
      <c r="E390" s="20"/>
      <c r="F390" s="18"/>
      <c r="G390" s="19"/>
    </row>
    <row r="391" spans="1:14" outlineLevel="1">
      <c r="A391" s="210" t="s">
        <v>446</v>
      </c>
      <c r="B391" s="22" t="s">
        <v>268</v>
      </c>
      <c r="C391" s="16"/>
      <c r="D391" s="20"/>
      <c r="E391" s="20"/>
      <c r="F391" s="18"/>
      <c r="G391" s="98">
        <f>MROUND(SUBTOTAL(9,G392:G407),10)</f>
        <v>0</v>
      </c>
      <c r="H391" s="76"/>
    </row>
    <row r="392" spans="1:14" outlineLevel="2">
      <c r="A392" s="211"/>
      <c r="B392" s="21" t="s">
        <v>269</v>
      </c>
      <c r="C392" s="16"/>
      <c r="D392" s="20"/>
      <c r="E392" s="20"/>
      <c r="F392" s="129"/>
      <c r="G392" s="19"/>
      <c r="H392" s="1"/>
    </row>
    <row r="393" spans="1:14" outlineLevel="2">
      <c r="A393" s="211"/>
      <c r="B393" s="21" t="s">
        <v>76</v>
      </c>
      <c r="C393" s="16" t="s">
        <v>19</v>
      </c>
      <c r="D393" s="20">
        <v>0</v>
      </c>
      <c r="E393" s="20"/>
      <c r="F393" s="68"/>
      <c r="G393" s="130">
        <f t="shared" ref="G393:G399" si="15">E393*F393</f>
        <v>0</v>
      </c>
    </row>
    <row r="394" spans="1:14" outlineLevel="2">
      <c r="A394" s="211"/>
      <c r="B394" s="21" t="s">
        <v>277</v>
      </c>
      <c r="C394" s="16" t="s">
        <v>19</v>
      </c>
      <c r="D394" s="20">
        <v>179.25</v>
      </c>
      <c r="E394" s="20"/>
      <c r="F394" s="68"/>
      <c r="G394" s="130">
        <f t="shared" si="15"/>
        <v>0</v>
      </c>
      <c r="N394" s="29"/>
    </row>
    <row r="395" spans="1:14" outlineLevel="2">
      <c r="A395" s="211"/>
      <c r="B395" s="21" t="s">
        <v>278</v>
      </c>
      <c r="C395" s="16" t="s">
        <v>19</v>
      </c>
      <c r="D395" s="20">
        <v>50</v>
      </c>
      <c r="E395" s="20"/>
      <c r="F395" s="68"/>
      <c r="G395" s="130">
        <f t="shared" si="15"/>
        <v>0</v>
      </c>
    </row>
    <row r="396" spans="1:14" outlineLevel="2">
      <c r="A396" s="211"/>
      <c r="B396" s="21" t="s">
        <v>281</v>
      </c>
      <c r="C396" s="16" t="s">
        <v>19</v>
      </c>
      <c r="D396" s="20">
        <v>30.75</v>
      </c>
      <c r="E396" s="20"/>
      <c r="F396" s="68"/>
      <c r="G396" s="19">
        <f t="shared" si="15"/>
        <v>0</v>
      </c>
    </row>
    <row r="397" spans="1:14" outlineLevel="2">
      <c r="A397" s="211"/>
      <c r="B397" s="21" t="s">
        <v>202</v>
      </c>
      <c r="C397" s="16" t="s">
        <v>19</v>
      </c>
      <c r="D397" s="20">
        <v>86.65</v>
      </c>
      <c r="E397" s="20"/>
      <c r="F397" s="68"/>
      <c r="G397" s="19">
        <f t="shared" si="15"/>
        <v>0</v>
      </c>
    </row>
    <row r="398" spans="1:14" outlineLevel="2">
      <c r="A398" s="211"/>
      <c r="B398" s="21" t="s">
        <v>85</v>
      </c>
      <c r="C398" s="16" t="s">
        <v>19</v>
      </c>
      <c r="D398" s="20">
        <v>72.349999999999994</v>
      </c>
      <c r="E398" s="20"/>
      <c r="F398" s="68"/>
      <c r="G398" s="19">
        <f t="shared" si="15"/>
        <v>0</v>
      </c>
    </row>
    <row r="399" spans="1:14" outlineLevel="2">
      <c r="A399" s="211"/>
      <c r="B399" s="21" t="s">
        <v>86</v>
      </c>
      <c r="C399" s="16" t="s">
        <v>19</v>
      </c>
      <c r="D399" s="20">
        <v>10</v>
      </c>
      <c r="E399" s="20"/>
      <c r="F399" s="68"/>
      <c r="G399" s="19">
        <f t="shared" si="15"/>
        <v>0</v>
      </c>
    </row>
    <row r="400" spans="1:14" outlineLevel="2">
      <c r="A400" s="211"/>
      <c r="B400" s="21"/>
      <c r="C400" s="16"/>
      <c r="D400" s="20"/>
      <c r="E400" s="20"/>
      <c r="F400" s="68"/>
      <c r="G400" s="19"/>
    </row>
    <row r="401" spans="1:13" outlineLevel="2">
      <c r="A401" s="211"/>
      <c r="B401" s="21" t="s">
        <v>315</v>
      </c>
      <c r="C401" s="16" t="s">
        <v>29</v>
      </c>
      <c r="D401" s="20">
        <v>24.126975000000002</v>
      </c>
      <c r="E401" s="20"/>
      <c r="F401" s="112"/>
      <c r="G401" s="19">
        <f>E401*F401</f>
        <v>0</v>
      </c>
    </row>
    <row r="402" spans="1:13" outlineLevel="2">
      <c r="A402" s="211"/>
      <c r="B402" s="21"/>
      <c r="C402" s="16"/>
      <c r="D402" s="20"/>
      <c r="E402" s="20"/>
      <c r="F402" s="129"/>
      <c r="G402" s="19"/>
      <c r="I402" s="159"/>
    </row>
    <row r="403" spans="1:13" outlineLevel="2">
      <c r="A403" s="211"/>
      <c r="B403" s="21" t="s">
        <v>82</v>
      </c>
      <c r="C403" s="16" t="s">
        <v>11</v>
      </c>
      <c r="D403" s="20"/>
      <c r="E403" s="20"/>
      <c r="F403" s="18"/>
      <c r="G403" s="19"/>
    </row>
    <row r="404" spans="1:13" outlineLevel="2">
      <c r="A404" s="211"/>
      <c r="B404" s="21" t="s">
        <v>83</v>
      </c>
      <c r="C404" s="16" t="s">
        <v>11</v>
      </c>
      <c r="D404" s="20"/>
      <c r="E404" s="20"/>
      <c r="F404" s="18"/>
      <c r="G404" s="19"/>
    </row>
    <row r="405" spans="1:13" outlineLevel="2">
      <c r="A405" s="211"/>
      <c r="B405" s="21" t="s">
        <v>84</v>
      </c>
      <c r="C405" s="16" t="s">
        <v>11</v>
      </c>
      <c r="D405" s="20"/>
      <c r="E405" s="20"/>
      <c r="F405" s="18"/>
      <c r="G405" s="19"/>
    </row>
    <row r="406" spans="1:13" outlineLevel="2">
      <c r="A406" s="211"/>
      <c r="B406" s="22"/>
      <c r="C406" s="16"/>
      <c r="D406" s="26"/>
      <c r="E406" s="26"/>
      <c r="F406" s="41"/>
      <c r="G406" s="224"/>
    </row>
    <row r="407" spans="1:13" outlineLevel="2">
      <c r="A407" s="211"/>
      <c r="B407" s="21" t="s">
        <v>88</v>
      </c>
      <c r="C407" s="16" t="s">
        <v>19</v>
      </c>
      <c r="D407" s="20">
        <v>57.5</v>
      </c>
      <c r="E407" s="20"/>
      <c r="F407" s="18"/>
      <c r="G407" s="19">
        <f>E407*F407</f>
        <v>0</v>
      </c>
      <c r="M407" s="172"/>
    </row>
    <row r="408" spans="1:13" outlineLevel="1">
      <c r="A408" s="211"/>
      <c r="B408" s="21"/>
      <c r="C408" s="16"/>
      <c r="D408" s="20"/>
      <c r="E408" s="20"/>
      <c r="F408" s="18"/>
      <c r="G408" s="19"/>
    </row>
    <row r="409" spans="1:13" outlineLevel="1">
      <c r="A409" s="210" t="s">
        <v>447</v>
      </c>
      <c r="B409" s="22" t="s">
        <v>190</v>
      </c>
      <c r="C409" s="16"/>
      <c r="D409" s="20"/>
      <c r="E409" s="20"/>
      <c r="F409" s="18"/>
      <c r="G409" s="224">
        <f>MROUND(SUBTOTAL(9,G410:G428),10)</f>
        <v>0</v>
      </c>
    </row>
    <row r="410" spans="1:13" outlineLevel="2">
      <c r="A410" s="211"/>
      <c r="B410" s="3" t="s">
        <v>508</v>
      </c>
      <c r="C410" s="16" t="s">
        <v>23</v>
      </c>
      <c r="D410" s="20">
        <v>1</v>
      </c>
      <c r="E410" s="20"/>
      <c r="F410" s="48"/>
      <c r="G410" s="19">
        <f>E410*F410</f>
        <v>0</v>
      </c>
    </row>
    <row r="411" spans="1:13" outlineLevel="2">
      <c r="A411" s="211"/>
      <c r="B411" s="3" t="s">
        <v>441</v>
      </c>
      <c r="C411" s="16" t="s">
        <v>23</v>
      </c>
      <c r="D411" s="20">
        <v>1</v>
      </c>
      <c r="E411" s="20"/>
      <c r="F411" s="48"/>
      <c r="G411" s="19">
        <f>E411*F411</f>
        <v>0</v>
      </c>
    </row>
    <row r="412" spans="1:13" outlineLevel="2">
      <c r="A412" s="211"/>
      <c r="B412" s="3" t="s">
        <v>442</v>
      </c>
      <c r="C412" s="16" t="s">
        <v>23</v>
      </c>
      <c r="D412" s="20">
        <v>1</v>
      </c>
      <c r="E412" s="20"/>
      <c r="F412" s="48"/>
      <c r="G412" s="19">
        <f>E412*F412</f>
        <v>0</v>
      </c>
      <c r="H412" s="1"/>
    </row>
    <row r="413" spans="1:13" outlineLevel="2">
      <c r="A413" s="211"/>
      <c r="B413" s="3" t="s">
        <v>443</v>
      </c>
      <c r="C413" s="16" t="s">
        <v>23</v>
      </c>
      <c r="D413" s="20">
        <v>1</v>
      </c>
      <c r="E413" s="20"/>
      <c r="F413" s="48"/>
      <c r="G413" s="19">
        <f>E413*F413</f>
        <v>0</v>
      </c>
    </row>
    <row r="414" spans="1:13" outlineLevel="2">
      <c r="A414" s="211"/>
      <c r="B414" s="117" t="s">
        <v>449</v>
      </c>
      <c r="C414" s="16"/>
      <c r="D414" s="20"/>
      <c r="E414" s="20"/>
      <c r="F414" s="48"/>
      <c r="G414" s="19"/>
    </row>
    <row r="415" spans="1:13" outlineLevel="2">
      <c r="A415" s="211"/>
      <c r="B415" s="117"/>
      <c r="C415" s="16"/>
      <c r="D415" s="20"/>
      <c r="E415" s="20"/>
      <c r="F415" s="48"/>
      <c r="G415" s="19"/>
    </row>
    <row r="416" spans="1:13" outlineLevel="2">
      <c r="A416" s="211"/>
      <c r="B416" s="3" t="s">
        <v>354</v>
      </c>
      <c r="C416" s="16" t="s">
        <v>23</v>
      </c>
      <c r="D416" s="20">
        <v>3</v>
      </c>
      <c r="E416" s="20"/>
      <c r="F416" s="48"/>
      <c r="G416" s="19">
        <f>E416*F416</f>
        <v>0</v>
      </c>
    </row>
    <row r="417" spans="1:15" outlineLevel="2">
      <c r="A417" s="211"/>
      <c r="B417" s="3"/>
      <c r="C417" s="16"/>
      <c r="D417" s="20"/>
      <c r="E417" s="20"/>
      <c r="F417" s="48"/>
      <c r="G417" s="19"/>
    </row>
    <row r="418" spans="1:15" outlineLevel="2">
      <c r="A418" s="211"/>
      <c r="B418" s="21" t="s">
        <v>275</v>
      </c>
      <c r="C418" s="16"/>
      <c r="D418" s="20"/>
      <c r="E418" s="20"/>
      <c r="F418" s="18"/>
      <c r="G418" s="19"/>
    </row>
    <row r="419" spans="1:15" outlineLevel="2">
      <c r="A419" s="211"/>
      <c r="B419" s="21" t="s">
        <v>74</v>
      </c>
      <c r="C419" s="16" t="s">
        <v>19</v>
      </c>
      <c r="D419" s="20">
        <v>3</v>
      </c>
      <c r="E419" s="20"/>
      <c r="F419" s="47"/>
      <c r="G419" s="19">
        <f t="shared" ref="G419:G428" si="16">E419*F419</f>
        <v>0</v>
      </c>
    </row>
    <row r="420" spans="1:15" outlineLevel="2">
      <c r="A420" s="211"/>
      <c r="B420" s="21" t="s">
        <v>75</v>
      </c>
      <c r="C420" s="16" t="s">
        <v>19</v>
      </c>
      <c r="D420" s="20"/>
      <c r="E420" s="20"/>
      <c r="F420" s="47"/>
      <c r="G420" s="19">
        <f t="shared" si="16"/>
        <v>0</v>
      </c>
    </row>
    <row r="421" spans="1:15" outlineLevel="2">
      <c r="A421" s="211"/>
      <c r="B421" s="21" t="s">
        <v>79</v>
      </c>
      <c r="C421" s="16" t="s">
        <v>19</v>
      </c>
      <c r="D421" s="20"/>
      <c r="E421" s="20"/>
      <c r="F421" s="47"/>
      <c r="G421" s="19">
        <f t="shared" si="16"/>
        <v>0</v>
      </c>
    </row>
    <row r="422" spans="1:15" outlineLevel="2">
      <c r="A422" s="211"/>
      <c r="B422" s="21" t="s">
        <v>80</v>
      </c>
      <c r="C422" s="16" t="s">
        <v>19</v>
      </c>
      <c r="D422" s="20"/>
      <c r="E422" s="20"/>
      <c r="F422" s="47"/>
      <c r="G422" s="19">
        <f t="shared" si="16"/>
        <v>0</v>
      </c>
    </row>
    <row r="423" spans="1:15" outlineLevel="2">
      <c r="A423" s="211"/>
      <c r="B423" s="21" t="s">
        <v>76</v>
      </c>
      <c r="C423" s="16" t="s">
        <v>19</v>
      </c>
      <c r="D423" s="20"/>
      <c r="E423" s="20"/>
      <c r="F423" s="47"/>
      <c r="G423" s="19">
        <f t="shared" si="16"/>
        <v>0</v>
      </c>
    </row>
    <row r="424" spans="1:15" outlineLevel="2">
      <c r="A424" s="211"/>
      <c r="B424" s="21" t="s">
        <v>277</v>
      </c>
      <c r="C424" s="16" t="s">
        <v>19</v>
      </c>
      <c r="D424" s="20">
        <v>35</v>
      </c>
      <c r="E424" s="20"/>
      <c r="F424" s="47"/>
      <c r="G424" s="19">
        <f t="shared" si="16"/>
        <v>0</v>
      </c>
    </row>
    <row r="425" spans="1:15" outlineLevel="2">
      <c r="A425" s="211"/>
      <c r="B425" s="21" t="s">
        <v>278</v>
      </c>
      <c r="C425" s="16" t="s">
        <v>19</v>
      </c>
      <c r="D425" s="20">
        <v>15</v>
      </c>
      <c r="E425" s="20"/>
      <c r="F425" s="47"/>
      <c r="G425" s="19">
        <f t="shared" si="16"/>
        <v>0</v>
      </c>
    </row>
    <row r="426" spans="1:15" outlineLevel="2">
      <c r="A426" s="211"/>
      <c r="B426" s="21" t="s">
        <v>281</v>
      </c>
      <c r="C426" s="16" t="s">
        <v>19</v>
      </c>
      <c r="D426" s="20">
        <v>5</v>
      </c>
      <c r="E426" s="20"/>
      <c r="F426" s="47"/>
      <c r="G426" s="19">
        <f t="shared" si="16"/>
        <v>0</v>
      </c>
    </row>
    <row r="427" spans="1:15" outlineLevel="2">
      <c r="A427" s="211"/>
      <c r="B427" s="21" t="s">
        <v>276</v>
      </c>
      <c r="C427" s="16" t="s">
        <v>19</v>
      </c>
      <c r="D427" s="20">
        <v>62</v>
      </c>
      <c r="E427" s="20"/>
      <c r="F427" s="47"/>
      <c r="G427" s="19">
        <f t="shared" si="16"/>
        <v>0</v>
      </c>
    </row>
    <row r="428" spans="1:15" outlineLevel="2">
      <c r="A428" s="211"/>
      <c r="B428" s="21" t="s">
        <v>85</v>
      </c>
      <c r="C428" s="16" t="s">
        <v>19</v>
      </c>
      <c r="D428" s="20">
        <v>20</v>
      </c>
      <c r="E428" s="20"/>
      <c r="F428" s="47"/>
      <c r="G428" s="19">
        <f t="shared" si="16"/>
        <v>0</v>
      </c>
    </row>
    <row r="429" spans="1:15" outlineLevel="1">
      <c r="A429" s="208"/>
      <c r="B429" s="3"/>
      <c r="C429" s="16"/>
      <c r="D429" s="20"/>
      <c r="E429" s="20"/>
      <c r="F429" s="48"/>
      <c r="G429" s="63"/>
    </row>
    <row r="430" spans="1:15">
      <c r="A430" s="207" t="s">
        <v>374</v>
      </c>
      <c r="B430" s="12" t="s">
        <v>10</v>
      </c>
      <c r="C430" s="54"/>
      <c r="D430" s="186"/>
      <c r="E430" s="186"/>
      <c r="F430" s="57"/>
      <c r="G430" s="13">
        <f>MROUND(SUBTOTAL(9,G432:G433),10)</f>
        <v>0</v>
      </c>
    </row>
    <row r="431" spans="1:15" outlineLevel="1">
      <c r="A431" s="211"/>
      <c r="B431" s="3"/>
      <c r="C431" s="16"/>
      <c r="D431" s="20"/>
      <c r="E431" s="20"/>
      <c r="F431" s="18"/>
      <c r="G431" s="19"/>
    </row>
    <row r="432" spans="1:15" outlineLevel="1">
      <c r="A432" s="211"/>
      <c r="B432" s="3" t="s">
        <v>183</v>
      </c>
      <c r="C432" s="16" t="s">
        <v>13</v>
      </c>
      <c r="D432" s="20">
        <v>16</v>
      </c>
      <c r="E432" s="20"/>
      <c r="F432" s="18"/>
      <c r="G432" s="19">
        <f>E432*F432</f>
        <v>0</v>
      </c>
      <c r="J432" s="148"/>
      <c r="K432" s="149"/>
      <c r="L432" s="149"/>
      <c r="M432" s="150"/>
      <c r="N432" s="150"/>
      <c r="O432" s="150"/>
    </row>
    <row r="433" spans="1:15" outlineLevel="1">
      <c r="A433" s="211"/>
      <c r="B433" s="3" t="s">
        <v>184</v>
      </c>
      <c r="C433" s="16" t="s">
        <v>13</v>
      </c>
      <c r="D433" s="20">
        <v>15</v>
      </c>
      <c r="E433" s="20"/>
      <c r="F433" s="18"/>
      <c r="G433" s="19">
        <f>E433*F433</f>
        <v>0</v>
      </c>
      <c r="J433" s="148"/>
      <c r="K433" s="149"/>
      <c r="L433" s="149"/>
      <c r="M433" s="150"/>
      <c r="N433" s="150"/>
      <c r="O433" s="150"/>
    </row>
    <row r="434" spans="1:15">
      <c r="A434" s="211"/>
      <c r="B434" s="3"/>
      <c r="C434" s="16"/>
      <c r="D434" s="20"/>
      <c r="E434" s="20"/>
      <c r="F434" s="48"/>
      <c r="G434" s="63"/>
    </row>
    <row r="435" spans="1:15">
      <c r="A435" s="207" t="s">
        <v>375</v>
      </c>
      <c r="B435" s="12" t="s">
        <v>2</v>
      </c>
      <c r="C435" s="54"/>
      <c r="D435" s="186"/>
      <c r="E435" s="186"/>
      <c r="F435" s="57"/>
      <c r="G435" s="13">
        <f>MROUND(SUBTOTAL(9,G437:G438),10)</f>
        <v>0</v>
      </c>
    </row>
    <row r="436" spans="1:15" outlineLevel="1">
      <c r="A436" s="211"/>
      <c r="B436" s="3"/>
      <c r="C436" s="16"/>
      <c r="D436" s="20"/>
      <c r="E436" s="20"/>
      <c r="F436" s="18"/>
      <c r="G436" s="19"/>
    </row>
    <row r="437" spans="1:15" outlineLevel="1">
      <c r="A437" s="211"/>
      <c r="B437" s="3" t="s">
        <v>113</v>
      </c>
      <c r="C437" s="16" t="s">
        <v>23</v>
      </c>
      <c r="D437" s="20">
        <v>1</v>
      </c>
      <c r="E437" s="20"/>
      <c r="F437" s="48"/>
      <c r="G437" s="19">
        <f>E437*F437</f>
        <v>0</v>
      </c>
    </row>
    <row r="438" spans="1:15" outlineLevel="1">
      <c r="A438" s="211"/>
      <c r="B438" s="3" t="s">
        <v>114</v>
      </c>
      <c r="C438" s="16" t="s">
        <v>23</v>
      </c>
      <c r="D438" s="20">
        <v>1</v>
      </c>
      <c r="E438" s="20"/>
      <c r="F438" s="48"/>
      <c r="G438" s="19">
        <f>E438*F438</f>
        <v>0</v>
      </c>
    </row>
    <row r="439" spans="1:15">
      <c r="A439" s="208"/>
      <c r="B439" s="3"/>
      <c r="C439" s="16"/>
      <c r="D439" s="16"/>
      <c r="E439" s="20"/>
      <c r="F439" s="18"/>
      <c r="G439" s="19"/>
    </row>
    <row r="440" spans="1:15">
      <c r="A440" s="217"/>
      <c r="B440" s="4" t="s">
        <v>3</v>
      </c>
      <c r="C440" s="30"/>
      <c r="D440" s="30"/>
      <c r="E440" s="189"/>
      <c r="F440" s="30"/>
      <c r="G440" s="7">
        <f>MROUND(SUBTOTAL(9,G12:G439),10)</f>
        <v>0</v>
      </c>
      <c r="H440" s="76"/>
      <c r="I440" s="177"/>
    </row>
    <row r="441" spans="1:15">
      <c r="A441" s="218"/>
      <c r="B441" s="5" t="s">
        <v>4</v>
      </c>
      <c r="C441" s="31"/>
      <c r="D441" s="31"/>
      <c r="E441" s="190"/>
      <c r="F441" s="31"/>
      <c r="G441" s="8">
        <f>0.2*G440</f>
        <v>0</v>
      </c>
    </row>
    <row r="442" spans="1:15" ht="15.75" thickBot="1">
      <c r="A442" s="219"/>
      <c r="B442" s="6" t="s">
        <v>5</v>
      </c>
      <c r="C442" s="32"/>
      <c r="D442" s="32"/>
      <c r="E442" s="191"/>
      <c r="F442" s="32"/>
      <c r="G442" s="9">
        <f>G440+G441</f>
        <v>0</v>
      </c>
    </row>
    <row r="444" spans="1:15">
      <c r="A444" s="255" t="s">
        <v>525</v>
      </c>
      <c r="B444" s="255"/>
      <c r="C444" s="255"/>
      <c r="D444" s="255"/>
      <c r="E444" s="255"/>
      <c r="F444" s="255"/>
      <c r="G444" s="255"/>
    </row>
    <row r="445" spans="1:15">
      <c r="A445" s="255"/>
      <c r="B445" s="255"/>
      <c r="C445" s="255"/>
      <c r="D445" s="255"/>
      <c r="E445" s="255"/>
      <c r="F445" s="255"/>
      <c r="G445" s="255"/>
    </row>
    <row r="446" spans="1:15">
      <c r="A446" s="255"/>
      <c r="B446" s="255"/>
      <c r="C446" s="255"/>
      <c r="D446" s="255"/>
      <c r="E446" s="255"/>
      <c r="F446" s="255"/>
      <c r="G446" s="255"/>
    </row>
    <row r="447" spans="1:15">
      <c r="A447" s="255"/>
      <c r="B447" s="255"/>
      <c r="C447" s="255"/>
      <c r="D447" s="255"/>
      <c r="E447" s="255"/>
      <c r="F447" s="255"/>
      <c r="G447" s="255"/>
    </row>
    <row r="448" spans="1:15">
      <c r="A448" s="255"/>
      <c r="B448" s="255"/>
      <c r="C448" s="255"/>
      <c r="D448" s="255"/>
      <c r="E448" s="255"/>
      <c r="F448" s="255"/>
      <c r="G448" s="255"/>
    </row>
    <row r="449" spans="1:7">
      <c r="A449" s="255"/>
      <c r="B449" s="255"/>
      <c r="C449" s="255"/>
      <c r="D449" s="255"/>
      <c r="E449" s="255"/>
      <c r="F449" s="255"/>
      <c r="G449" s="255"/>
    </row>
    <row r="450" spans="1:7">
      <c r="A450" s="255"/>
      <c r="B450" s="255"/>
      <c r="C450" s="255"/>
      <c r="D450" s="255"/>
      <c r="E450" s="255"/>
      <c r="F450" s="255"/>
      <c r="G450" s="255"/>
    </row>
    <row r="451" spans="1:7">
      <c r="A451" s="255"/>
      <c r="B451" s="255"/>
      <c r="C451" s="255"/>
      <c r="D451" s="255"/>
      <c r="E451" s="255"/>
      <c r="F451" s="255"/>
      <c r="G451" s="255"/>
    </row>
    <row r="452" spans="1:7">
      <c r="A452" s="255"/>
      <c r="B452" s="255"/>
      <c r="C452" s="255"/>
      <c r="D452" s="255"/>
      <c r="E452" s="255"/>
      <c r="F452" s="255"/>
      <c r="G452" s="255"/>
    </row>
    <row r="453" spans="1:7">
      <c r="A453" s="255"/>
      <c r="B453" s="255"/>
      <c r="C453" s="255"/>
      <c r="D453" s="255"/>
      <c r="E453" s="255"/>
      <c r="F453" s="255"/>
      <c r="G453" s="255"/>
    </row>
    <row r="454" spans="1:7">
      <c r="A454" s="255"/>
      <c r="B454" s="255"/>
      <c r="C454" s="255"/>
      <c r="D454" s="255"/>
      <c r="E454" s="255"/>
      <c r="F454" s="255"/>
      <c r="G454" s="255"/>
    </row>
  </sheetData>
  <mergeCells count="6">
    <mergeCell ref="A444:G454"/>
    <mergeCell ref="A3:G3"/>
    <mergeCell ref="A2:G2"/>
    <mergeCell ref="A4:G4"/>
    <mergeCell ref="C9:E9"/>
    <mergeCell ref="F9:G9"/>
  </mergeCells>
  <phoneticPr fontId="53" type="noConversion"/>
  <conditionalFormatting sqref="D86:E86">
    <cfRule type="cellIs" dxfId="19" priority="3" operator="equal">
      <formula>0</formula>
    </cfRule>
  </conditionalFormatting>
  <conditionalFormatting sqref="D93:E93">
    <cfRule type="cellIs" dxfId="18" priority="2" operator="equal">
      <formula>0</formula>
    </cfRule>
  </conditionalFormatting>
  <conditionalFormatting sqref="D98:E98">
    <cfRule type="cellIs" dxfId="17" priority="1" operator="equal">
      <formula>0</formula>
    </cfRule>
  </conditionalFormatting>
  <conditionalFormatting sqref="F23 F30 F36:F97 F99:F135 G119:G135 F136:G159 F162:F230 G233:G246 F237:G240 F242:G244 F249:F296 G314 G346 F353:F359 G374 G376 G388 G390:G418 G429 N432:O433">
    <cfRule type="cellIs" dxfId="16" priority="88" operator="equal">
      <formula>0</formula>
    </cfRule>
  </conditionalFormatting>
  <conditionalFormatting sqref="F299">
    <cfRule type="cellIs" dxfId="15" priority="5" operator="equal">
      <formula>0</formula>
    </cfRule>
  </conditionalFormatting>
  <conditionalFormatting sqref="F304:F309">
    <cfRule type="cellIs" dxfId="14" priority="67" operator="equal">
      <formula>0</formula>
    </cfRule>
  </conditionalFormatting>
  <conditionalFormatting sqref="F315:F345">
    <cfRule type="cellIs" dxfId="13" priority="4" operator="equal">
      <formula>0</formula>
    </cfRule>
  </conditionalFormatting>
  <conditionalFormatting sqref="G11">
    <cfRule type="cellIs" dxfId="12" priority="62" operator="equal">
      <formula>0</formula>
    </cfRule>
  </conditionalFormatting>
  <conditionalFormatting sqref="G13:G18">
    <cfRule type="cellIs" dxfId="11" priority="82" operator="equal">
      <formula>0</formula>
    </cfRule>
  </conditionalFormatting>
  <conditionalFormatting sqref="G20:G21 G33:G34 F246">
    <cfRule type="cellIs" dxfId="10" priority="41" operator="equal">
      <formula>0</formula>
    </cfRule>
  </conditionalFormatting>
  <conditionalFormatting sqref="G75">
    <cfRule type="cellIs" dxfId="9" priority="21" operator="equal">
      <formula>0</formula>
    </cfRule>
  </conditionalFormatting>
  <conditionalFormatting sqref="G160:G161">
    <cfRule type="cellIs" dxfId="8" priority="18" operator="equal">
      <formula>0</formula>
    </cfRule>
  </conditionalFormatting>
  <conditionalFormatting sqref="G231 G300">
    <cfRule type="cellIs" dxfId="7" priority="86" operator="equal">
      <formula>0</formula>
    </cfRule>
  </conditionalFormatting>
  <conditionalFormatting sqref="G268">
    <cfRule type="cellIs" dxfId="6" priority="16" operator="equal">
      <formula>0</formula>
    </cfRule>
  </conditionalFormatting>
  <conditionalFormatting sqref="G302:G303">
    <cfRule type="cellIs" dxfId="5" priority="15" operator="equal">
      <formula>0</formula>
    </cfRule>
  </conditionalFormatting>
  <conditionalFormatting sqref="G334">
    <cfRule type="cellIs" dxfId="4" priority="14" operator="equal">
      <formula>0</formula>
    </cfRule>
  </conditionalFormatting>
  <conditionalFormatting sqref="G348:G349">
    <cfRule type="cellIs" dxfId="3" priority="13" operator="equal">
      <formula>0</formula>
    </cfRule>
  </conditionalFormatting>
  <conditionalFormatting sqref="G369">
    <cfRule type="cellIs" dxfId="2" priority="12" operator="equal">
      <formula>0</formula>
    </cfRule>
  </conditionalFormatting>
  <conditionalFormatting sqref="G431:G434">
    <cfRule type="cellIs" dxfId="1" priority="54" operator="equal">
      <formula>0</formula>
    </cfRule>
  </conditionalFormatting>
  <conditionalFormatting sqref="G436:G439">
    <cfRule type="cellIs" dxfId="0" priority="6" operator="equal">
      <formula>0</formula>
    </cfRule>
  </conditionalFormatting>
  <printOptions gridLines="1"/>
  <pageMargins left="0.70866141732283472" right="0.70866141732283472" top="0.74803149606299213" bottom="0.74803149606299213" header="0.31496062992125984" footer="0.31496062992125984"/>
  <pageSetup paperSize="9" scale="59" orientation="portrait" r:id="rId1"/>
  <headerFooter>
    <oddFooter>&amp;C&amp;P/&amp;N</oddFooter>
  </headerFooter>
  <rowBreaks count="7" manualBreakCount="7">
    <brk id="74" max="6" man="1"/>
    <brk id="118" max="6" man="1"/>
    <brk id="160" max="6" man="1"/>
    <brk id="231" max="6" man="1"/>
    <brk id="300" max="6" man="1"/>
    <brk id="346" max="6" man="1"/>
    <brk id="388" max="6" man="1"/>
  </rowBreaks>
  <colBreaks count="1" manualBreakCount="1">
    <brk id="7"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A95200A048DAB4D953DC02F3CB2DE06" ma:contentTypeVersion="14" ma:contentTypeDescription="Crée un document." ma:contentTypeScope="" ma:versionID="ac1c04793f65e2edd3e8a498e63c2eeb">
  <xsd:schema xmlns:xsd="http://www.w3.org/2001/XMLSchema" xmlns:xs="http://www.w3.org/2001/XMLSchema" xmlns:p="http://schemas.microsoft.com/office/2006/metadata/properties" xmlns:ns2="363a24ee-8e8f-4559-8eff-41a76d35258e" xmlns:ns3="3cab630f-d2fa-4837-b728-1d761e127611" targetNamespace="http://schemas.microsoft.com/office/2006/metadata/properties" ma:root="true" ma:fieldsID="bc293c031b8602e8e1bc1e810b75cb1d" ns2:_="" ns3:_="">
    <xsd:import namespace="363a24ee-8e8f-4559-8eff-41a76d35258e"/>
    <xsd:import namespace="3cab630f-d2fa-4837-b728-1d761e1276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3a24ee-8e8f-4559-8eff-41a76d3525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aba44a8f-0b61-4b82-a97d-a3ed47a2d64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cab630f-d2fa-4837-b728-1d761e12761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9c37d892-1dee-4f94-b882-bb487a65a63b}" ma:internalName="TaxCatchAll" ma:showField="CatchAllData" ma:web="3cab630f-d2fa-4837-b728-1d761e1276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3a24ee-8e8f-4559-8eff-41a76d35258e">
      <Terms xmlns="http://schemas.microsoft.com/office/infopath/2007/PartnerControls"/>
    </lcf76f155ced4ddcb4097134ff3c332f>
    <TaxCatchAll xmlns="3cab630f-d2fa-4837-b728-1d761e127611" xsi:nil="true"/>
  </documentManagement>
</p:properties>
</file>

<file path=customXml/itemProps1.xml><?xml version="1.0" encoding="utf-8"?>
<ds:datastoreItem xmlns:ds="http://schemas.openxmlformats.org/officeDocument/2006/customXml" ds:itemID="{5EDCC87B-6C90-40AA-BDDF-485FF83BDFBD}"/>
</file>

<file path=customXml/itemProps2.xml><?xml version="1.0" encoding="utf-8"?>
<ds:datastoreItem xmlns:ds="http://schemas.openxmlformats.org/officeDocument/2006/customXml" ds:itemID="{B8972B91-16C0-4009-829C-9889911B1A82}"/>
</file>

<file path=customXml/itemProps3.xml><?xml version="1.0" encoding="utf-8"?>
<ds:datastoreItem xmlns:ds="http://schemas.openxmlformats.org/officeDocument/2006/customXml" ds:itemID="{D35BA685-5942-4770-A647-636D94C0390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LOT09-CVC</vt:lpstr>
      <vt:lpstr>LOT09-PLB</vt:lpstr>
      <vt:lpstr>'LOT09-CVC'!Impression_des_titres</vt:lpstr>
      <vt:lpstr>'LOT09-PLB'!Impression_des_titres</vt:lpstr>
      <vt:lpstr>'LOT09-CVC'!Zone_d_impression</vt:lpstr>
      <vt:lpstr>'LOT09-PLB'!Zone_d_impression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Laurent LAMELOISE</dc:creator>
  <cp:lastModifiedBy>RAUM</cp:lastModifiedBy>
  <cp:lastPrinted>2025-07-07T13:27:27Z</cp:lastPrinted>
  <dcterms:created xsi:type="dcterms:W3CDTF">2024-12-12T15:00:43Z</dcterms:created>
  <dcterms:modified xsi:type="dcterms:W3CDTF">2025-07-07T13:37:34Z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0x010100CA95200A048DAB4D953DC02F3CB2DE06</vt:lpwstr>
  </property>
</Properties>
</file>